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id\Documents\Yardstick\"/>
    </mc:Choice>
  </mc:AlternateContent>
  <bookViews>
    <workbookView xWindow="0" yWindow="0" windowWidth="19200" windowHeight="7300" tabRatio="275" activeTab="1"/>
  </bookViews>
  <sheets>
    <sheet name="Instructions" sheetId="1" r:id="rId1"/>
    <sheet name="Forecasts" sheetId="2" r:id="rId2"/>
  </sheets>
  <calcPr calcId="152511"/>
</workbook>
</file>

<file path=xl/calcChain.xml><?xml version="1.0" encoding="utf-8"?>
<calcChain xmlns="http://schemas.openxmlformats.org/spreadsheetml/2006/main">
  <c r="AI345" i="2" l="1"/>
  <c r="AH345" i="2"/>
  <c r="AF345" i="2"/>
  <c r="AG346" i="2" s="1"/>
  <c r="AD345" i="2"/>
  <c r="AE345" i="2" s="1"/>
  <c r="AC345" i="2"/>
  <c r="AB345" i="2"/>
  <c r="AA345" i="2"/>
  <c r="Y345" i="2"/>
  <c r="AI344" i="2"/>
  <c r="AH344" i="2"/>
  <c r="AF344" i="2"/>
  <c r="AG345" i="2" s="1"/>
  <c r="AD344" i="2"/>
  <c r="AE344" i="2" s="1"/>
  <c r="AB344" i="2"/>
  <c r="AA344" i="2"/>
  <c r="AC344" i="2" s="1"/>
  <c r="Y344" i="2"/>
  <c r="AI343" i="2"/>
  <c r="AH343" i="2"/>
  <c r="AF343" i="2"/>
  <c r="AG344" i="2" s="1"/>
  <c r="AD343" i="2"/>
  <c r="AE343" i="2" s="1"/>
  <c r="AC343" i="2"/>
  <c r="AB343" i="2"/>
  <c r="AA343" i="2"/>
  <c r="Y343" i="2"/>
  <c r="AI342" i="2"/>
  <c r="AH342" i="2"/>
  <c r="AF342" i="2"/>
  <c r="AG343" i="2" s="1"/>
  <c r="AD342" i="2"/>
  <c r="AE342" i="2" s="1"/>
  <c r="AB342" i="2"/>
  <c r="AA342" i="2"/>
  <c r="AC342" i="2" s="1"/>
  <c r="Y342" i="2"/>
  <c r="AI341" i="2"/>
  <c r="AH341" i="2"/>
  <c r="AF341" i="2"/>
  <c r="AD341" i="2"/>
  <c r="AE341" i="2" s="1"/>
  <c r="AC341" i="2"/>
  <c r="AB341" i="2"/>
  <c r="AA341" i="2"/>
  <c r="Y341" i="2"/>
  <c r="AI340" i="2"/>
  <c r="AH340" i="2"/>
  <c r="AF340" i="2"/>
  <c r="AG341" i="2" s="1"/>
  <c r="AD340" i="2"/>
  <c r="AE340" i="2" s="1"/>
  <c r="AB340" i="2"/>
  <c r="AA340" i="2"/>
  <c r="AC340" i="2" s="1"/>
  <c r="Y340" i="2"/>
  <c r="AI339" i="2"/>
  <c r="AH339" i="2"/>
  <c r="AF339" i="2"/>
  <c r="AG340" i="2" s="1"/>
  <c r="AD339" i="2"/>
  <c r="AE339" i="2" s="1"/>
  <c r="AC339" i="2"/>
  <c r="AB339" i="2"/>
  <c r="AA339" i="2"/>
  <c r="Y339" i="2"/>
  <c r="AI338" i="2"/>
  <c r="AH338" i="2"/>
  <c r="AF338" i="2"/>
  <c r="AG339" i="2" s="1"/>
  <c r="AD338" i="2"/>
  <c r="AE338" i="2" s="1"/>
  <c r="AB338" i="2"/>
  <c r="AA338" i="2"/>
  <c r="AC338" i="2" s="1"/>
  <c r="Y338" i="2"/>
  <c r="AI337" i="2"/>
  <c r="AH337" i="2"/>
  <c r="AF337" i="2"/>
  <c r="AD337" i="2"/>
  <c r="AE337" i="2" s="1"/>
  <c r="AC337" i="2"/>
  <c r="AB337" i="2"/>
  <c r="AA337" i="2"/>
  <c r="Y337" i="2"/>
  <c r="AI336" i="2"/>
  <c r="AH336" i="2"/>
  <c r="AF336" i="2"/>
  <c r="AG337" i="2" s="1"/>
  <c r="AD336" i="2"/>
  <c r="AE336" i="2" s="1"/>
  <c r="AB336" i="2"/>
  <c r="AA336" i="2"/>
  <c r="AC336" i="2" s="1"/>
  <c r="Y336" i="2"/>
  <c r="AI335" i="2"/>
  <c r="AH335" i="2"/>
  <c r="AF335" i="2"/>
  <c r="AG336" i="2" s="1"/>
  <c r="AD335" i="2"/>
  <c r="AE335" i="2" s="1"/>
  <c r="AC335" i="2"/>
  <c r="AB335" i="2"/>
  <c r="AA335" i="2"/>
  <c r="Y335" i="2"/>
  <c r="AI334" i="2"/>
  <c r="AH334" i="2"/>
  <c r="AF334" i="2"/>
  <c r="AG335" i="2" s="1"/>
  <c r="AD334" i="2"/>
  <c r="AE334" i="2" s="1"/>
  <c r="AA334" i="2"/>
  <c r="AC334" i="2" s="1"/>
  <c r="Y334" i="2"/>
  <c r="AI333" i="2"/>
  <c r="AH333" i="2"/>
  <c r="AG333" i="2"/>
  <c r="AF333" i="2"/>
  <c r="AD333" i="2"/>
  <c r="AE333" i="2" s="1"/>
  <c r="AC333" i="2"/>
  <c r="AB333" i="2"/>
  <c r="AA333" i="2"/>
  <c r="Y333" i="2"/>
  <c r="AI332" i="2"/>
  <c r="AH332" i="2"/>
  <c r="AF332" i="2"/>
  <c r="AE332" i="2"/>
  <c r="AD332" i="2"/>
  <c r="AB332" i="2"/>
  <c r="AA332" i="2"/>
  <c r="AC332" i="2" s="1"/>
  <c r="Y332" i="2"/>
  <c r="AI331" i="2"/>
  <c r="AH331" i="2"/>
  <c r="AF331" i="2"/>
  <c r="AG332" i="2" s="1"/>
  <c r="AD331" i="2"/>
  <c r="AE331" i="2" s="1"/>
  <c r="AC331" i="2"/>
  <c r="AB331" i="2"/>
  <c r="AA331" i="2"/>
  <c r="Y331" i="2"/>
  <c r="AI330" i="2"/>
  <c r="AH330" i="2"/>
  <c r="AF330" i="2"/>
  <c r="AG331" i="2" s="1"/>
  <c r="AD330" i="2"/>
  <c r="AE330" i="2" s="1"/>
  <c r="AA330" i="2"/>
  <c r="Y330" i="2"/>
  <c r="AI329" i="2"/>
  <c r="AH329" i="2"/>
  <c r="AG329" i="2"/>
  <c r="AF329" i="2"/>
  <c r="AD329" i="2"/>
  <c r="AE329" i="2" s="1"/>
  <c r="AC329" i="2"/>
  <c r="AB329" i="2"/>
  <c r="AA329" i="2"/>
  <c r="Y329" i="2"/>
  <c r="AI328" i="2"/>
  <c r="AH328" i="2"/>
  <c r="AF328" i="2"/>
  <c r="AE328" i="2"/>
  <c r="AD328" i="2"/>
  <c r="AB328" i="2"/>
  <c r="AA328" i="2"/>
  <c r="AC328" i="2" s="1"/>
  <c r="Y328" i="2"/>
  <c r="AI327" i="2"/>
  <c r="AH327" i="2"/>
  <c r="AF327" i="2"/>
  <c r="AG328" i="2" s="1"/>
  <c r="AD327" i="2"/>
  <c r="AE327" i="2" s="1"/>
  <c r="AC327" i="2"/>
  <c r="AB327" i="2"/>
  <c r="AA327" i="2"/>
  <c r="Y327" i="2"/>
  <c r="AI326" i="2"/>
  <c r="AH326" i="2"/>
  <c r="AF326" i="2"/>
  <c r="AG327" i="2" s="1"/>
  <c r="AD326" i="2"/>
  <c r="AE326" i="2" s="1"/>
  <c r="AA326" i="2"/>
  <c r="AC326" i="2" s="1"/>
  <c r="Y326" i="2"/>
  <c r="AI325" i="2"/>
  <c r="AH325" i="2"/>
  <c r="AG325" i="2"/>
  <c r="AF325" i="2"/>
  <c r="AD325" i="2"/>
  <c r="AE325" i="2" s="1"/>
  <c r="AC325" i="2"/>
  <c r="AB325" i="2"/>
  <c r="AA325" i="2"/>
  <c r="Y325" i="2"/>
  <c r="AI324" i="2"/>
  <c r="AH324" i="2"/>
  <c r="AF324" i="2"/>
  <c r="AE324" i="2"/>
  <c r="AD324" i="2"/>
  <c r="AB324" i="2"/>
  <c r="AA324" i="2"/>
  <c r="AC324" i="2" s="1"/>
  <c r="Y324" i="2"/>
  <c r="AI323" i="2"/>
  <c r="AH323" i="2"/>
  <c r="AF323" i="2"/>
  <c r="AG324" i="2" s="1"/>
  <c r="AD323" i="2"/>
  <c r="AE323" i="2" s="1"/>
  <c r="AC323" i="2"/>
  <c r="AB323" i="2"/>
  <c r="AA323" i="2"/>
  <c r="Y323" i="2"/>
  <c r="AI322" i="2"/>
  <c r="AH322" i="2"/>
  <c r="AF322" i="2"/>
  <c r="AG323" i="2" s="1"/>
  <c r="AD322" i="2"/>
  <c r="AE322" i="2" s="1"/>
  <c r="AA322" i="2"/>
  <c r="Y322" i="2"/>
  <c r="AI321" i="2"/>
  <c r="AH321" i="2"/>
  <c r="AG321" i="2"/>
  <c r="AF321" i="2"/>
  <c r="AD321" i="2"/>
  <c r="AE321" i="2" s="1"/>
  <c r="AC321" i="2"/>
  <c r="AB321" i="2"/>
  <c r="AA321" i="2"/>
  <c r="Y321" i="2"/>
  <c r="AI320" i="2"/>
  <c r="AH320" i="2"/>
  <c r="AF320" i="2"/>
  <c r="AE320" i="2"/>
  <c r="AD320" i="2"/>
  <c r="AB320" i="2"/>
  <c r="AA320" i="2"/>
  <c r="AC320" i="2" s="1"/>
  <c r="Y320" i="2"/>
  <c r="AI319" i="2"/>
  <c r="AH319" i="2"/>
  <c r="AF319" i="2"/>
  <c r="AG320" i="2" s="1"/>
  <c r="AD319" i="2"/>
  <c r="AE319" i="2" s="1"/>
  <c r="AC319" i="2"/>
  <c r="AB319" i="2"/>
  <c r="AA319" i="2"/>
  <c r="Y319" i="2"/>
  <c r="AI318" i="2"/>
  <c r="AH318" i="2"/>
  <c r="AF318" i="2"/>
  <c r="AG319" i="2" s="1"/>
  <c r="AD318" i="2"/>
  <c r="AE318" i="2" s="1"/>
  <c r="AA318" i="2"/>
  <c r="AC318" i="2" s="1"/>
  <c r="Y318" i="2"/>
  <c r="AI317" i="2"/>
  <c r="AH317" i="2"/>
  <c r="AG317" i="2"/>
  <c r="AF317" i="2"/>
  <c r="AD317" i="2"/>
  <c r="AE317" i="2" s="1"/>
  <c r="AC317" i="2"/>
  <c r="AB317" i="2"/>
  <c r="AA317" i="2"/>
  <c r="Y317" i="2"/>
  <c r="AI316" i="2"/>
  <c r="AH316" i="2"/>
  <c r="AF316" i="2"/>
  <c r="AE316" i="2"/>
  <c r="AD316" i="2"/>
  <c r="AB316" i="2"/>
  <c r="AA316" i="2"/>
  <c r="AC316" i="2" s="1"/>
  <c r="Y316" i="2"/>
  <c r="AI315" i="2"/>
  <c r="AH315" i="2"/>
  <c r="AF315" i="2"/>
  <c r="AG316" i="2" s="1"/>
  <c r="AD315" i="2"/>
  <c r="AE315" i="2" s="1"/>
  <c r="AC315" i="2"/>
  <c r="AB315" i="2"/>
  <c r="AA315" i="2"/>
  <c r="Y315" i="2"/>
  <c r="AI314" i="2"/>
  <c r="AH314" i="2"/>
  <c r="AF314" i="2"/>
  <c r="AG315" i="2" s="1"/>
  <c r="AD314" i="2"/>
  <c r="AE314" i="2" s="1"/>
  <c r="AA314" i="2"/>
  <c r="Y314" i="2"/>
  <c r="AI313" i="2"/>
  <c r="AH313" i="2"/>
  <c r="AG313" i="2"/>
  <c r="AF313" i="2"/>
  <c r="AD313" i="2"/>
  <c r="AE313" i="2" s="1"/>
  <c r="AC313" i="2"/>
  <c r="AB313" i="2"/>
  <c r="AA313" i="2"/>
  <c r="Y313" i="2"/>
  <c r="AI312" i="2"/>
  <c r="AH312" i="2"/>
  <c r="AF312" i="2"/>
  <c r="AE312" i="2"/>
  <c r="AD312" i="2"/>
  <c r="AB312" i="2"/>
  <c r="AA312" i="2"/>
  <c r="AC312" i="2" s="1"/>
  <c r="Y312" i="2"/>
  <c r="AI311" i="2"/>
  <c r="AH311" i="2"/>
  <c r="AF311" i="2"/>
  <c r="AG312" i="2" s="1"/>
  <c r="AD311" i="2"/>
  <c r="AE311" i="2" s="1"/>
  <c r="AC311" i="2"/>
  <c r="AB311" i="2"/>
  <c r="AA311" i="2"/>
  <c r="Y311" i="2"/>
  <c r="AI310" i="2"/>
  <c r="AH310" i="2"/>
  <c r="AF310" i="2"/>
  <c r="AG311" i="2" s="1"/>
  <c r="AD310" i="2"/>
  <c r="AE310" i="2" s="1"/>
  <c r="AA310" i="2"/>
  <c r="Y310" i="2"/>
  <c r="AI309" i="2"/>
  <c r="AH309" i="2"/>
  <c r="AG309" i="2"/>
  <c r="AF309" i="2"/>
  <c r="AD309" i="2"/>
  <c r="AE309" i="2" s="1"/>
  <c r="AC309" i="2"/>
  <c r="AB309" i="2"/>
  <c r="AA309" i="2"/>
  <c r="Y309" i="2"/>
  <c r="AI308" i="2"/>
  <c r="AH308" i="2"/>
  <c r="AF308" i="2"/>
  <c r="AE308" i="2"/>
  <c r="AD308" i="2"/>
  <c r="AB308" i="2"/>
  <c r="AA308" i="2"/>
  <c r="AC308" i="2" s="1"/>
  <c r="Y308" i="2"/>
  <c r="AI307" i="2"/>
  <c r="AH307" i="2"/>
  <c r="AF307" i="2"/>
  <c r="AG308" i="2" s="1"/>
  <c r="AD307" i="2"/>
  <c r="AE307" i="2" s="1"/>
  <c r="AC307" i="2"/>
  <c r="AB307" i="2"/>
  <c r="AA307" i="2"/>
  <c r="Y307" i="2"/>
  <c r="AI306" i="2"/>
  <c r="AH306" i="2"/>
  <c r="AF306" i="2"/>
  <c r="AG307" i="2" s="1"/>
  <c r="AD306" i="2"/>
  <c r="AE306" i="2" s="1"/>
  <c r="AA306" i="2"/>
  <c r="Y306" i="2"/>
  <c r="AI305" i="2"/>
  <c r="AH305" i="2"/>
  <c r="AG305" i="2"/>
  <c r="AF305" i="2"/>
  <c r="AD305" i="2"/>
  <c r="AE305" i="2" s="1"/>
  <c r="AC305" i="2"/>
  <c r="AB305" i="2"/>
  <c r="AA305" i="2"/>
  <c r="Y305" i="2"/>
  <c r="AI304" i="2"/>
  <c r="AH304" i="2"/>
  <c r="AF304" i="2"/>
  <c r="AE304" i="2"/>
  <c r="AD304" i="2"/>
  <c r="AB304" i="2"/>
  <c r="AA304" i="2"/>
  <c r="AC304" i="2" s="1"/>
  <c r="Y304" i="2"/>
  <c r="AI303" i="2"/>
  <c r="AH303" i="2"/>
  <c r="AF303" i="2"/>
  <c r="AG304" i="2" s="1"/>
  <c r="AD303" i="2"/>
  <c r="AE303" i="2" s="1"/>
  <c r="AC303" i="2"/>
  <c r="AB303" i="2"/>
  <c r="AA303" i="2"/>
  <c r="Y303" i="2"/>
  <c r="AI302" i="2"/>
  <c r="AH302" i="2"/>
  <c r="AF302" i="2"/>
  <c r="AG303" i="2" s="1"/>
  <c r="AD302" i="2"/>
  <c r="AE302" i="2" s="1"/>
  <c r="AA302" i="2"/>
  <c r="Y302" i="2"/>
  <c r="AI301" i="2"/>
  <c r="AH301" i="2"/>
  <c r="AG301" i="2"/>
  <c r="AF301" i="2"/>
  <c r="AD301" i="2"/>
  <c r="AE301" i="2" s="1"/>
  <c r="AC301" i="2"/>
  <c r="AB301" i="2"/>
  <c r="AA301" i="2"/>
  <c r="Y301" i="2"/>
  <c r="AI300" i="2"/>
  <c r="AH300" i="2"/>
  <c r="AF300" i="2"/>
  <c r="AE300" i="2"/>
  <c r="AD300" i="2"/>
  <c r="AB300" i="2"/>
  <c r="AA300" i="2"/>
  <c r="AC300" i="2" s="1"/>
  <c r="Y300" i="2"/>
  <c r="AI299" i="2"/>
  <c r="AH299" i="2"/>
  <c r="AF299" i="2"/>
  <c r="AG300" i="2" s="1"/>
  <c r="AD299" i="2"/>
  <c r="AE299" i="2" s="1"/>
  <c r="AC299" i="2"/>
  <c r="AB299" i="2"/>
  <c r="AA299" i="2"/>
  <c r="Y299" i="2"/>
  <c r="AI298" i="2"/>
  <c r="AH298" i="2"/>
  <c r="AF298" i="2"/>
  <c r="AG299" i="2" s="1"/>
  <c r="AD298" i="2"/>
  <c r="AE298" i="2" s="1"/>
  <c r="AA298" i="2"/>
  <c r="Y298" i="2"/>
  <c r="AI297" i="2"/>
  <c r="AH297" i="2"/>
  <c r="AG297" i="2"/>
  <c r="AF297" i="2"/>
  <c r="AD297" i="2"/>
  <c r="AE297" i="2" s="1"/>
  <c r="AC297" i="2"/>
  <c r="AB297" i="2"/>
  <c r="AA297" i="2"/>
  <c r="Y297" i="2"/>
  <c r="AI296" i="2"/>
  <c r="AH296" i="2"/>
  <c r="AF296" i="2"/>
  <c r="AE296" i="2"/>
  <c r="AD296" i="2"/>
  <c r="AB296" i="2"/>
  <c r="AA296" i="2"/>
  <c r="AC296" i="2" s="1"/>
  <c r="Y296" i="2"/>
  <c r="AI295" i="2"/>
  <c r="AH295" i="2"/>
  <c r="AF295" i="2"/>
  <c r="AG296" i="2" s="1"/>
  <c r="AD295" i="2"/>
  <c r="AE295" i="2" s="1"/>
  <c r="AC295" i="2"/>
  <c r="AB295" i="2"/>
  <c r="AA295" i="2"/>
  <c r="Y295" i="2"/>
  <c r="AI294" i="2"/>
  <c r="AH294" i="2"/>
  <c r="AF294" i="2"/>
  <c r="AG295" i="2" s="1"/>
  <c r="AD294" i="2"/>
  <c r="AE294" i="2" s="1"/>
  <c r="AA294" i="2"/>
  <c r="Y294" i="2"/>
  <c r="AI293" i="2"/>
  <c r="AH293" i="2"/>
  <c r="AG293" i="2"/>
  <c r="AF293" i="2"/>
  <c r="AD293" i="2"/>
  <c r="AE293" i="2" s="1"/>
  <c r="AC293" i="2"/>
  <c r="AB293" i="2"/>
  <c r="AA293" i="2"/>
  <c r="Y293" i="2"/>
  <c r="AI292" i="2"/>
  <c r="AH292" i="2"/>
  <c r="AF292" i="2"/>
  <c r="AE292" i="2"/>
  <c r="AD292" i="2"/>
  <c r="AB292" i="2"/>
  <c r="AA292" i="2"/>
  <c r="AC292" i="2" s="1"/>
  <c r="Y292" i="2"/>
  <c r="AI291" i="2"/>
  <c r="AH291" i="2"/>
  <c r="AF291" i="2"/>
  <c r="AG292" i="2" s="1"/>
  <c r="AD291" i="2"/>
  <c r="AE291" i="2" s="1"/>
  <c r="AC291" i="2"/>
  <c r="AB291" i="2"/>
  <c r="AA291" i="2"/>
  <c r="Y291" i="2"/>
  <c r="AI290" i="2"/>
  <c r="AH290" i="2"/>
  <c r="AF290" i="2"/>
  <c r="AG291" i="2" s="1"/>
  <c r="AD290" i="2"/>
  <c r="AE290" i="2" s="1"/>
  <c r="AA290" i="2"/>
  <c r="Y290" i="2"/>
  <c r="AI289" i="2"/>
  <c r="AH289" i="2"/>
  <c r="AF289" i="2"/>
  <c r="AD289" i="2"/>
  <c r="AE289" i="2" s="1"/>
  <c r="AC289" i="2"/>
  <c r="AB289" i="2"/>
  <c r="AA289" i="2"/>
  <c r="Y289" i="2"/>
  <c r="AI288" i="2"/>
  <c r="AH288" i="2"/>
  <c r="AF288" i="2"/>
  <c r="AG289" i="2" s="1"/>
  <c r="AD288" i="2"/>
  <c r="AE288" i="2" s="1"/>
  <c r="AB288" i="2"/>
  <c r="AA288" i="2"/>
  <c r="AC288" i="2" s="1"/>
  <c r="Y288" i="2"/>
  <c r="AI287" i="2"/>
  <c r="AH287" i="2"/>
  <c r="AF287" i="2"/>
  <c r="AD287" i="2"/>
  <c r="AE287" i="2" s="1"/>
  <c r="AC287" i="2"/>
  <c r="AB287" i="2"/>
  <c r="AA287" i="2"/>
  <c r="Y287" i="2"/>
  <c r="AI286" i="2"/>
  <c r="AH286" i="2"/>
  <c r="AF286" i="2"/>
  <c r="AG287" i="2" s="1"/>
  <c r="AD286" i="2"/>
  <c r="AE286" i="2" s="1"/>
  <c r="AB286" i="2"/>
  <c r="AA286" i="2"/>
  <c r="AC286" i="2" s="1"/>
  <c r="Y286" i="2"/>
  <c r="AI285" i="2"/>
  <c r="AH285" i="2"/>
  <c r="AF285" i="2"/>
  <c r="AG286" i="2" s="1"/>
  <c r="AD285" i="2"/>
  <c r="AE285" i="2" s="1"/>
  <c r="AC285" i="2"/>
  <c r="AB285" i="2"/>
  <c r="AA285" i="2"/>
  <c r="Y285" i="2"/>
  <c r="AI284" i="2"/>
  <c r="AH284" i="2"/>
  <c r="AF284" i="2"/>
  <c r="AG285" i="2" s="1"/>
  <c r="AD284" i="2"/>
  <c r="AE284" i="2" s="1"/>
  <c r="AB284" i="2"/>
  <c r="AA284" i="2"/>
  <c r="AC284" i="2" s="1"/>
  <c r="Y284" i="2"/>
  <c r="AI283" i="2"/>
  <c r="AH283" i="2"/>
  <c r="AF283" i="2"/>
  <c r="AD283" i="2"/>
  <c r="AE283" i="2" s="1"/>
  <c r="AC283" i="2"/>
  <c r="AB283" i="2"/>
  <c r="AA283" i="2"/>
  <c r="Y283" i="2"/>
  <c r="AI282" i="2"/>
  <c r="AH282" i="2"/>
  <c r="AF282" i="2"/>
  <c r="AG283" i="2" s="1"/>
  <c r="AD282" i="2"/>
  <c r="AE282" i="2" s="1"/>
  <c r="AB282" i="2"/>
  <c r="AA282" i="2"/>
  <c r="AC282" i="2" s="1"/>
  <c r="Y282" i="2"/>
  <c r="AI281" i="2"/>
  <c r="AH281" i="2"/>
  <c r="AF281" i="2"/>
  <c r="AG282" i="2" s="1"/>
  <c r="AD281" i="2"/>
  <c r="AE281" i="2" s="1"/>
  <c r="AC281" i="2"/>
  <c r="AB281" i="2"/>
  <c r="AA281" i="2"/>
  <c r="Y281" i="2"/>
  <c r="AI280" i="2"/>
  <c r="AH280" i="2"/>
  <c r="AF280" i="2"/>
  <c r="AG281" i="2" s="1"/>
  <c r="AD280" i="2"/>
  <c r="AE280" i="2" s="1"/>
  <c r="AB280" i="2"/>
  <c r="AA280" i="2"/>
  <c r="AC280" i="2" s="1"/>
  <c r="Y280" i="2"/>
  <c r="AI279" i="2"/>
  <c r="AH279" i="2"/>
  <c r="AF279" i="2"/>
  <c r="AD279" i="2"/>
  <c r="AE279" i="2" s="1"/>
  <c r="AC279" i="2"/>
  <c r="AB279" i="2"/>
  <c r="AA279" i="2"/>
  <c r="Y279" i="2"/>
  <c r="AI278" i="2"/>
  <c r="AH278" i="2"/>
  <c r="AF278" i="2"/>
  <c r="AG279" i="2" s="1"/>
  <c r="AD278" i="2"/>
  <c r="AE278" i="2" s="1"/>
  <c r="AB278" i="2"/>
  <c r="AA278" i="2"/>
  <c r="AC278" i="2" s="1"/>
  <c r="Y278" i="2"/>
  <c r="AI277" i="2"/>
  <c r="AH277" i="2"/>
  <c r="AF277" i="2"/>
  <c r="AG278" i="2" s="1"/>
  <c r="AD277" i="2"/>
  <c r="AE277" i="2" s="1"/>
  <c r="AC277" i="2"/>
  <c r="AB277" i="2"/>
  <c r="AA277" i="2"/>
  <c r="Y277" i="2"/>
  <c r="AI276" i="2"/>
  <c r="AH276" i="2"/>
  <c r="AF276" i="2"/>
  <c r="AG277" i="2" s="1"/>
  <c r="AD276" i="2"/>
  <c r="AE276" i="2" s="1"/>
  <c r="AB276" i="2"/>
  <c r="AA276" i="2"/>
  <c r="AC276" i="2" s="1"/>
  <c r="Y276" i="2"/>
  <c r="AI275" i="2"/>
  <c r="AH275" i="2"/>
  <c r="AF275" i="2"/>
  <c r="AD275" i="2"/>
  <c r="AE275" i="2" s="1"/>
  <c r="AC275" i="2"/>
  <c r="AB275" i="2"/>
  <c r="AA275" i="2"/>
  <c r="Y275" i="2"/>
  <c r="AI274" i="2"/>
  <c r="AH274" i="2"/>
  <c r="AF274" i="2"/>
  <c r="AG275" i="2" s="1"/>
  <c r="AD274" i="2"/>
  <c r="AE274" i="2" s="1"/>
  <c r="AB274" i="2"/>
  <c r="AA274" i="2"/>
  <c r="AC274" i="2" s="1"/>
  <c r="Y274" i="2"/>
  <c r="AI273" i="2"/>
  <c r="AH273" i="2"/>
  <c r="AF273" i="2"/>
  <c r="AG274" i="2" s="1"/>
  <c r="AD273" i="2"/>
  <c r="AE273" i="2" s="1"/>
  <c r="AC273" i="2"/>
  <c r="AB273" i="2"/>
  <c r="AA273" i="2"/>
  <c r="Y273" i="2"/>
  <c r="AI272" i="2"/>
  <c r="AH272" i="2"/>
  <c r="AF272" i="2"/>
  <c r="AG273" i="2" s="1"/>
  <c r="AD272" i="2"/>
  <c r="AE272" i="2" s="1"/>
  <c r="AB272" i="2"/>
  <c r="AA272" i="2"/>
  <c r="AC272" i="2" s="1"/>
  <c r="Y272" i="2"/>
  <c r="AI271" i="2"/>
  <c r="AH271" i="2"/>
  <c r="AF271" i="2"/>
  <c r="AD271" i="2"/>
  <c r="AE271" i="2" s="1"/>
  <c r="AC271" i="2"/>
  <c r="AB271" i="2"/>
  <c r="AA271" i="2"/>
  <c r="Y271" i="2"/>
  <c r="AI270" i="2"/>
  <c r="AH270" i="2"/>
  <c r="AF270" i="2"/>
  <c r="AG271" i="2" s="1"/>
  <c r="AD270" i="2"/>
  <c r="AE270" i="2" s="1"/>
  <c r="AB270" i="2"/>
  <c r="AA270" i="2"/>
  <c r="AC270" i="2" s="1"/>
  <c r="Y270" i="2"/>
  <c r="AI269" i="2"/>
  <c r="AH269" i="2"/>
  <c r="AF269" i="2"/>
  <c r="AG270" i="2" s="1"/>
  <c r="AD269" i="2"/>
  <c r="AE269" i="2" s="1"/>
  <c r="AC269" i="2"/>
  <c r="AB269" i="2"/>
  <c r="AA269" i="2"/>
  <c r="Y269" i="2"/>
  <c r="AI268" i="2"/>
  <c r="AH268" i="2"/>
  <c r="AF268" i="2"/>
  <c r="AG269" i="2" s="1"/>
  <c r="AD268" i="2"/>
  <c r="AE268" i="2" s="1"/>
  <c r="AB268" i="2"/>
  <c r="AA268" i="2"/>
  <c r="AC268" i="2" s="1"/>
  <c r="Y268" i="2"/>
  <c r="AI267" i="2"/>
  <c r="AH267" i="2"/>
  <c r="AF267" i="2"/>
  <c r="AD267" i="2"/>
  <c r="AE267" i="2" s="1"/>
  <c r="AC267" i="2"/>
  <c r="AB267" i="2"/>
  <c r="AA267" i="2"/>
  <c r="Y267" i="2"/>
  <c r="AI266" i="2"/>
  <c r="AH266" i="2"/>
  <c r="AF266" i="2"/>
  <c r="AG267" i="2" s="1"/>
  <c r="AD266" i="2"/>
  <c r="AE266" i="2" s="1"/>
  <c r="AB266" i="2"/>
  <c r="AA266" i="2"/>
  <c r="AC266" i="2" s="1"/>
  <c r="Y266" i="2"/>
  <c r="AI265" i="2"/>
  <c r="AH265" i="2"/>
  <c r="AF265" i="2"/>
  <c r="AG266" i="2" s="1"/>
  <c r="AD265" i="2"/>
  <c r="AE265" i="2" s="1"/>
  <c r="AC265" i="2"/>
  <c r="AB265" i="2"/>
  <c r="AA265" i="2"/>
  <c r="Y265" i="2"/>
  <c r="AI264" i="2"/>
  <c r="AH264" i="2"/>
  <c r="AF264" i="2"/>
  <c r="AG265" i="2" s="1"/>
  <c r="AD264" i="2"/>
  <c r="AE264" i="2" s="1"/>
  <c r="AB264" i="2"/>
  <c r="AA264" i="2"/>
  <c r="AC264" i="2" s="1"/>
  <c r="Y264" i="2"/>
  <c r="AI263" i="2"/>
  <c r="AH263" i="2"/>
  <c r="AF263" i="2"/>
  <c r="AD263" i="2"/>
  <c r="AE263" i="2" s="1"/>
  <c r="AC263" i="2"/>
  <c r="AB263" i="2"/>
  <c r="AA263" i="2"/>
  <c r="Y263" i="2"/>
  <c r="AI262" i="2"/>
  <c r="AH262" i="2"/>
  <c r="AF262" i="2"/>
  <c r="AG263" i="2" s="1"/>
  <c r="AD262" i="2"/>
  <c r="AE262" i="2" s="1"/>
  <c r="AB262" i="2"/>
  <c r="AA262" i="2"/>
  <c r="AC262" i="2" s="1"/>
  <c r="Y262" i="2"/>
  <c r="AI261" i="2"/>
  <c r="AH261" i="2"/>
  <c r="AF261" i="2"/>
  <c r="AG262" i="2" s="1"/>
  <c r="AD261" i="2"/>
  <c r="AE261" i="2" s="1"/>
  <c r="AC261" i="2"/>
  <c r="AB261" i="2"/>
  <c r="AA261" i="2"/>
  <c r="Y261" i="2"/>
  <c r="AI260" i="2"/>
  <c r="AH260" i="2"/>
  <c r="AF260" i="2"/>
  <c r="AG261" i="2" s="1"/>
  <c r="AD260" i="2"/>
  <c r="AE260" i="2" s="1"/>
  <c r="AB260" i="2"/>
  <c r="AA260" i="2"/>
  <c r="AC260" i="2" s="1"/>
  <c r="Y260" i="2"/>
  <c r="AI259" i="2"/>
  <c r="AH259" i="2"/>
  <c r="AF259" i="2"/>
  <c r="AD259" i="2"/>
  <c r="AE259" i="2" s="1"/>
  <c r="AC259" i="2"/>
  <c r="AB259" i="2"/>
  <c r="AA259" i="2"/>
  <c r="Y259" i="2"/>
  <c r="AI258" i="2"/>
  <c r="AH258" i="2"/>
  <c r="AF258" i="2"/>
  <c r="AG259" i="2" s="1"/>
  <c r="AD258" i="2"/>
  <c r="AE258" i="2" s="1"/>
  <c r="AB258" i="2"/>
  <c r="AA258" i="2"/>
  <c r="AC258" i="2" s="1"/>
  <c r="Y258" i="2"/>
  <c r="AI257" i="2"/>
  <c r="AH257" i="2"/>
  <c r="AF257" i="2"/>
  <c r="AG258" i="2" s="1"/>
  <c r="AD257" i="2"/>
  <c r="AE257" i="2" s="1"/>
  <c r="AC257" i="2"/>
  <c r="AB257" i="2"/>
  <c r="AA257" i="2"/>
  <c r="Y257" i="2"/>
  <c r="AI256" i="2"/>
  <c r="AH256" i="2"/>
  <c r="AF256" i="2"/>
  <c r="AG257" i="2" s="1"/>
  <c r="AD256" i="2"/>
  <c r="AE256" i="2" s="1"/>
  <c r="AA256" i="2"/>
  <c r="AC256" i="2" s="1"/>
  <c r="Y256" i="2"/>
  <c r="AI255" i="2"/>
  <c r="AH255" i="2"/>
  <c r="AG255" i="2"/>
  <c r="AF255" i="2"/>
  <c r="AD255" i="2"/>
  <c r="AE255" i="2" s="1"/>
  <c r="AC255" i="2"/>
  <c r="AB255" i="2"/>
  <c r="AA255" i="2"/>
  <c r="Y255" i="2"/>
  <c r="AI254" i="2"/>
  <c r="AH254" i="2"/>
  <c r="AF254" i="2"/>
  <c r="AE254" i="2"/>
  <c r="AD254" i="2"/>
  <c r="AB254" i="2"/>
  <c r="AA254" i="2"/>
  <c r="AC254" i="2" s="1"/>
  <c r="Y254" i="2"/>
  <c r="AI253" i="2"/>
  <c r="AH253" i="2"/>
  <c r="AF253" i="2"/>
  <c r="AG254" i="2" s="1"/>
  <c r="AD253" i="2"/>
  <c r="AE253" i="2" s="1"/>
  <c r="AC253" i="2"/>
  <c r="AB253" i="2"/>
  <c r="AA253" i="2"/>
  <c r="Y253" i="2"/>
  <c r="AI252" i="2"/>
  <c r="AH252" i="2"/>
  <c r="AF252" i="2"/>
  <c r="AG253" i="2" s="1"/>
  <c r="AD252" i="2"/>
  <c r="AE252" i="2" s="1"/>
  <c r="AA252" i="2"/>
  <c r="Y252" i="2"/>
  <c r="AI251" i="2"/>
  <c r="AH251" i="2"/>
  <c r="AG251" i="2"/>
  <c r="AF251" i="2"/>
  <c r="AD251" i="2"/>
  <c r="AE251" i="2" s="1"/>
  <c r="AC251" i="2"/>
  <c r="AB251" i="2"/>
  <c r="AA251" i="2"/>
  <c r="Y251" i="2"/>
  <c r="AI250" i="2"/>
  <c r="AH250" i="2"/>
  <c r="AF250" i="2"/>
  <c r="AE250" i="2"/>
  <c r="AD250" i="2"/>
  <c r="AB250" i="2"/>
  <c r="AA250" i="2"/>
  <c r="AC250" i="2" s="1"/>
  <c r="Y250" i="2"/>
  <c r="AI249" i="2"/>
  <c r="AH249" i="2"/>
  <c r="AF249" i="2"/>
  <c r="AG250" i="2" s="1"/>
  <c r="AD249" i="2"/>
  <c r="AE249" i="2" s="1"/>
  <c r="AC249" i="2"/>
  <c r="AB249" i="2"/>
  <c r="AA249" i="2"/>
  <c r="Y249" i="2"/>
  <c r="AI248" i="2"/>
  <c r="AH248" i="2"/>
  <c r="AF248" i="2"/>
  <c r="AG249" i="2" s="1"/>
  <c r="AD248" i="2"/>
  <c r="AE248" i="2" s="1"/>
  <c r="AB248" i="2"/>
  <c r="AA248" i="2"/>
  <c r="AC248" i="2" s="1"/>
  <c r="Y248" i="2"/>
  <c r="AI247" i="2"/>
  <c r="AH247" i="2"/>
  <c r="AF247" i="2"/>
  <c r="AG248" i="2" s="1"/>
  <c r="AD247" i="2"/>
  <c r="AE247" i="2" s="1"/>
  <c r="AC247" i="2"/>
  <c r="AB247" i="2"/>
  <c r="AA247" i="2"/>
  <c r="Y247" i="2"/>
  <c r="AI246" i="2"/>
  <c r="AH246" i="2"/>
  <c r="AF246" i="2"/>
  <c r="AG247" i="2" s="1"/>
  <c r="AD246" i="2"/>
  <c r="AE246" i="2" s="1"/>
  <c r="AB246" i="2"/>
  <c r="AA246" i="2"/>
  <c r="AC246" i="2" s="1"/>
  <c r="Y246" i="2"/>
  <c r="AI245" i="2"/>
  <c r="AH245" i="2"/>
  <c r="AF245" i="2"/>
  <c r="AG246" i="2" s="1"/>
  <c r="AD245" i="2"/>
  <c r="AE245" i="2" s="1"/>
  <c r="AC245" i="2"/>
  <c r="AB245" i="2"/>
  <c r="AA245" i="2"/>
  <c r="Y245" i="2"/>
  <c r="AI244" i="2"/>
  <c r="AH244" i="2"/>
  <c r="AF244" i="2"/>
  <c r="AG245" i="2" s="1"/>
  <c r="AD244" i="2"/>
  <c r="AE244" i="2" s="1"/>
  <c r="AB244" i="2"/>
  <c r="AA244" i="2"/>
  <c r="AC244" i="2" s="1"/>
  <c r="Y244" i="2"/>
  <c r="AI243" i="2"/>
  <c r="AH243" i="2"/>
  <c r="AF243" i="2"/>
  <c r="AG244" i="2" s="1"/>
  <c r="AD243" i="2"/>
  <c r="AE243" i="2" s="1"/>
  <c r="AC243" i="2"/>
  <c r="AB243" i="2"/>
  <c r="AA243" i="2"/>
  <c r="Y243" i="2"/>
  <c r="AI242" i="2"/>
  <c r="AH242" i="2"/>
  <c r="AF242" i="2"/>
  <c r="AG243" i="2" s="1"/>
  <c r="AD242" i="2"/>
  <c r="AE242" i="2" s="1"/>
  <c r="AB242" i="2"/>
  <c r="AA242" i="2"/>
  <c r="AC242" i="2" s="1"/>
  <c r="Y242" i="2"/>
  <c r="AI241" i="2"/>
  <c r="AH241" i="2"/>
  <c r="AF241" i="2"/>
  <c r="AG242" i="2" s="1"/>
  <c r="AD241" i="2"/>
  <c r="AE241" i="2" s="1"/>
  <c r="AC241" i="2"/>
  <c r="AB241" i="2"/>
  <c r="AA241" i="2"/>
  <c r="Y241" i="2"/>
  <c r="AI240" i="2"/>
  <c r="AH240" i="2"/>
  <c r="AF240" i="2"/>
  <c r="AG241" i="2" s="1"/>
  <c r="AD240" i="2"/>
  <c r="AE240" i="2" s="1"/>
  <c r="AB240" i="2"/>
  <c r="AA240" i="2"/>
  <c r="AC240" i="2" s="1"/>
  <c r="Y240" i="2"/>
  <c r="AI239" i="2"/>
  <c r="AH239" i="2"/>
  <c r="AF239" i="2"/>
  <c r="AG240" i="2" s="1"/>
  <c r="AD239" i="2"/>
  <c r="AE239" i="2" s="1"/>
  <c r="AC239" i="2"/>
  <c r="AB239" i="2"/>
  <c r="AA239" i="2"/>
  <c r="Y239" i="2"/>
  <c r="AI238" i="2"/>
  <c r="AH238" i="2"/>
  <c r="AF238" i="2"/>
  <c r="AG239" i="2" s="1"/>
  <c r="AD238" i="2"/>
  <c r="AE238" i="2" s="1"/>
  <c r="AB238" i="2"/>
  <c r="AA238" i="2"/>
  <c r="AC238" i="2" s="1"/>
  <c r="Y238" i="2"/>
  <c r="AI237" i="2"/>
  <c r="AH237" i="2"/>
  <c r="AF237" i="2"/>
  <c r="AG238" i="2" s="1"/>
  <c r="AD237" i="2"/>
  <c r="AE237" i="2" s="1"/>
  <c r="AC237" i="2"/>
  <c r="AB237" i="2"/>
  <c r="AA237" i="2"/>
  <c r="Y237" i="2"/>
  <c r="AI236" i="2"/>
  <c r="AH236" i="2"/>
  <c r="AF236" i="2"/>
  <c r="AG237" i="2" s="1"/>
  <c r="AD236" i="2"/>
  <c r="AE236" i="2" s="1"/>
  <c r="AB236" i="2"/>
  <c r="AA236" i="2"/>
  <c r="AC236" i="2" s="1"/>
  <c r="Y236" i="2"/>
  <c r="AI235" i="2"/>
  <c r="AH235" i="2"/>
  <c r="AF235" i="2"/>
  <c r="AG236" i="2" s="1"/>
  <c r="AD235" i="2"/>
  <c r="AE235" i="2" s="1"/>
  <c r="AC235" i="2"/>
  <c r="AB235" i="2"/>
  <c r="AA235" i="2"/>
  <c r="Y235" i="2"/>
  <c r="AI234" i="2"/>
  <c r="AH234" i="2"/>
  <c r="AF234" i="2"/>
  <c r="AG235" i="2" s="1"/>
  <c r="AD234" i="2"/>
  <c r="AE234" i="2" s="1"/>
  <c r="AB234" i="2"/>
  <c r="AA234" i="2"/>
  <c r="AC234" i="2" s="1"/>
  <c r="Y234" i="2"/>
  <c r="AI233" i="2"/>
  <c r="AH233" i="2"/>
  <c r="AF233" i="2"/>
  <c r="AG234" i="2" s="1"/>
  <c r="AD233" i="2"/>
  <c r="AE233" i="2" s="1"/>
  <c r="AC233" i="2"/>
  <c r="AB233" i="2"/>
  <c r="AA233" i="2"/>
  <c r="Y233" i="2"/>
  <c r="AI232" i="2"/>
  <c r="AH232" i="2"/>
  <c r="AF232" i="2"/>
  <c r="AG233" i="2" s="1"/>
  <c r="AD232" i="2"/>
  <c r="AE232" i="2" s="1"/>
  <c r="AB232" i="2"/>
  <c r="AA232" i="2"/>
  <c r="AC232" i="2" s="1"/>
  <c r="Y232" i="2"/>
  <c r="AI231" i="2"/>
  <c r="AH231" i="2"/>
  <c r="AF231" i="2"/>
  <c r="AD231" i="2"/>
  <c r="AE231" i="2" s="1"/>
  <c r="AC231" i="2"/>
  <c r="AB231" i="2"/>
  <c r="AA231" i="2"/>
  <c r="Y231" i="2"/>
  <c r="AI230" i="2"/>
  <c r="AH230" i="2"/>
  <c r="AF230" i="2"/>
  <c r="AG231" i="2" s="1"/>
  <c r="AD230" i="2"/>
  <c r="AE230" i="2" s="1"/>
  <c r="AB230" i="2"/>
  <c r="AA230" i="2"/>
  <c r="AC230" i="2" s="1"/>
  <c r="Y230" i="2"/>
  <c r="AI229" i="2"/>
  <c r="AH229" i="2"/>
  <c r="AF229" i="2"/>
  <c r="AG230" i="2" s="1"/>
  <c r="AD229" i="2"/>
  <c r="AE229" i="2" s="1"/>
  <c r="AC229" i="2"/>
  <c r="AB229" i="2"/>
  <c r="AA229" i="2"/>
  <c r="Y229" i="2"/>
  <c r="AI228" i="2"/>
  <c r="AH228" i="2"/>
  <c r="AF228" i="2"/>
  <c r="AG229" i="2" s="1"/>
  <c r="AD228" i="2"/>
  <c r="AE228" i="2" s="1"/>
  <c r="AB228" i="2"/>
  <c r="AA228" i="2"/>
  <c r="AC228" i="2" s="1"/>
  <c r="Y228" i="2"/>
  <c r="AI227" i="2"/>
  <c r="AH227" i="2"/>
  <c r="AF227" i="2"/>
  <c r="AD227" i="2"/>
  <c r="AE227" i="2" s="1"/>
  <c r="AC227" i="2"/>
  <c r="AB227" i="2"/>
  <c r="AA227" i="2"/>
  <c r="Y227" i="2"/>
  <c r="AI226" i="2"/>
  <c r="AH226" i="2"/>
  <c r="AF226" i="2"/>
  <c r="AG227" i="2" s="1"/>
  <c r="AD226" i="2"/>
  <c r="AE226" i="2" s="1"/>
  <c r="AB226" i="2"/>
  <c r="AA226" i="2"/>
  <c r="AC226" i="2" s="1"/>
  <c r="Y226" i="2"/>
  <c r="AI225" i="2"/>
  <c r="AH225" i="2"/>
  <c r="AF225" i="2"/>
  <c r="AG226" i="2" s="1"/>
  <c r="AD225" i="2"/>
  <c r="AE225" i="2" s="1"/>
  <c r="AC225" i="2"/>
  <c r="AB225" i="2"/>
  <c r="AA225" i="2"/>
  <c r="Y225" i="2"/>
  <c r="AI224" i="2"/>
  <c r="AH224" i="2"/>
  <c r="AF224" i="2"/>
  <c r="AG225" i="2" s="1"/>
  <c r="AD224" i="2"/>
  <c r="AE224" i="2" s="1"/>
  <c r="AB224" i="2"/>
  <c r="AA224" i="2"/>
  <c r="AC224" i="2" s="1"/>
  <c r="Y224" i="2"/>
  <c r="AI223" i="2"/>
  <c r="AH223" i="2"/>
  <c r="AF223" i="2"/>
  <c r="AD223" i="2"/>
  <c r="AE223" i="2" s="1"/>
  <c r="AC223" i="2"/>
  <c r="AB223" i="2"/>
  <c r="AA223" i="2"/>
  <c r="Y223" i="2"/>
  <c r="AI222" i="2"/>
  <c r="AH222" i="2"/>
  <c r="AF222" i="2"/>
  <c r="AG223" i="2" s="1"/>
  <c r="AD222" i="2"/>
  <c r="AE222" i="2" s="1"/>
  <c r="AB222" i="2"/>
  <c r="AA222" i="2"/>
  <c r="AC222" i="2" s="1"/>
  <c r="Y222" i="2"/>
  <c r="AI221" i="2"/>
  <c r="AH221" i="2"/>
  <c r="AF221" i="2"/>
  <c r="AG222" i="2" s="1"/>
  <c r="AD221" i="2"/>
  <c r="AE221" i="2" s="1"/>
  <c r="AC221" i="2"/>
  <c r="AB221" i="2"/>
  <c r="AA221" i="2"/>
  <c r="Y221" i="2"/>
  <c r="AI220" i="2"/>
  <c r="AH220" i="2"/>
  <c r="AF220" i="2"/>
  <c r="AG221" i="2" s="1"/>
  <c r="AD220" i="2"/>
  <c r="AE220" i="2" s="1"/>
  <c r="AB220" i="2"/>
  <c r="AA220" i="2"/>
  <c r="AC220" i="2" s="1"/>
  <c r="Y220" i="2"/>
  <c r="AI219" i="2"/>
  <c r="AH219" i="2"/>
  <c r="AF219" i="2"/>
  <c r="AD219" i="2"/>
  <c r="AE219" i="2" s="1"/>
  <c r="AC219" i="2"/>
  <c r="AB219" i="2"/>
  <c r="AA219" i="2"/>
  <c r="Y219" i="2"/>
  <c r="AI218" i="2"/>
  <c r="AH218" i="2"/>
  <c r="AF218" i="2"/>
  <c r="AG219" i="2" s="1"/>
  <c r="AD218" i="2"/>
  <c r="AE218" i="2" s="1"/>
  <c r="AB218" i="2"/>
  <c r="AA218" i="2"/>
  <c r="AC218" i="2" s="1"/>
  <c r="Y218" i="2"/>
  <c r="AI217" i="2"/>
  <c r="AH217" i="2"/>
  <c r="AF217" i="2"/>
  <c r="AG218" i="2" s="1"/>
  <c r="AD217" i="2"/>
  <c r="AE217" i="2" s="1"/>
  <c r="AC217" i="2"/>
  <c r="AB217" i="2"/>
  <c r="AA217" i="2"/>
  <c r="Y217" i="2"/>
  <c r="AI216" i="2"/>
  <c r="AH216" i="2"/>
  <c r="AF216" i="2"/>
  <c r="AG217" i="2" s="1"/>
  <c r="AD216" i="2"/>
  <c r="AE216" i="2" s="1"/>
  <c r="AA216" i="2"/>
  <c r="AC216" i="2" s="1"/>
  <c r="Y216" i="2"/>
  <c r="AI215" i="2"/>
  <c r="AH215" i="2"/>
  <c r="AG215" i="2"/>
  <c r="AF215" i="2"/>
  <c r="AD215" i="2"/>
  <c r="AE215" i="2" s="1"/>
  <c r="AC215" i="2"/>
  <c r="AB215" i="2"/>
  <c r="AA215" i="2"/>
  <c r="Y215" i="2"/>
  <c r="AI214" i="2"/>
  <c r="AH214" i="2"/>
  <c r="AF214" i="2"/>
  <c r="AE214" i="2"/>
  <c r="AD214" i="2"/>
  <c r="AB214" i="2"/>
  <c r="AA214" i="2"/>
  <c r="AC214" i="2" s="1"/>
  <c r="Y214" i="2"/>
  <c r="AI213" i="2"/>
  <c r="AH213" i="2"/>
  <c r="AF213" i="2"/>
  <c r="AG214" i="2" s="1"/>
  <c r="AD213" i="2"/>
  <c r="AE213" i="2" s="1"/>
  <c r="AC213" i="2"/>
  <c r="AB213" i="2"/>
  <c r="AA213" i="2"/>
  <c r="Y213" i="2"/>
  <c r="AI212" i="2"/>
  <c r="AH212" i="2"/>
  <c r="AF212" i="2"/>
  <c r="AG213" i="2" s="1"/>
  <c r="AD212" i="2"/>
  <c r="AE212" i="2" s="1"/>
  <c r="AA212" i="2"/>
  <c r="AC212" i="2" s="1"/>
  <c r="Y212" i="2"/>
  <c r="AI211" i="2"/>
  <c r="AH211" i="2"/>
  <c r="AG211" i="2"/>
  <c r="AF211" i="2"/>
  <c r="AD211" i="2"/>
  <c r="AE211" i="2" s="1"/>
  <c r="AC211" i="2"/>
  <c r="AB211" i="2"/>
  <c r="AA211" i="2"/>
  <c r="Y211" i="2"/>
  <c r="AI210" i="2"/>
  <c r="AH210" i="2"/>
  <c r="AF210" i="2"/>
  <c r="AE210" i="2"/>
  <c r="AD210" i="2"/>
  <c r="AB210" i="2"/>
  <c r="AA210" i="2"/>
  <c r="AC210" i="2" s="1"/>
  <c r="Y210" i="2"/>
  <c r="AI209" i="2"/>
  <c r="AH209" i="2"/>
  <c r="AF209" i="2"/>
  <c r="AG210" i="2" s="1"/>
  <c r="AD209" i="2"/>
  <c r="AE209" i="2" s="1"/>
  <c r="AC209" i="2"/>
  <c r="AB209" i="2"/>
  <c r="AA209" i="2"/>
  <c r="Y209" i="2"/>
  <c r="AI208" i="2"/>
  <c r="AH208" i="2"/>
  <c r="AF208" i="2"/>
  <c r="AG209" i="2" s="1"/>
  <c r="AD208" i="2"/>
  <c r="AE208" i="2" s="1"/>
  <c r="AA208" i="2"/>
  <c r="AC208" i="2" s="1"/>
  <c r="Y208" i="2"/>
  <c r="AI207" i="2"/>
  <c r="AH207" i="2"/>
  <c r="AG207" i="2"/>
  <c r="AF207" i="2"/>
  <c r="AD207" i="2"/>
  <c r="AE207" i="2" s="1"/>
  <c r="AC207" i="2"/>
  <c r="AB207" i="2"/>
  <c r="AA207" i="2"/>
  <c r="Y207" i="2"/>
  <c r="AI206" i="2"/>
  <c r="AH206" i="2"/>
  <c r="AF206" i="2"/>
  <c r="AE206" i="2"/>
  <c r="AD206" i="2"/>
  <c r="AB206" i="2"/>
  <c r="AA206" i="2"/>
  <c r="AC206" i="2" s="1"/>
  <c r="Y206" i="2"/>
  <c r="AI205" i="2"/>
  <c r="AH205" i="2"/>
  <c r="AF205" i="2"/>
  <c r="AG206" i="2" s="1"/>
  <c r="AD205" i="2"/>
  <c r="AE205" i="2" s="1"/>
  <c r="AC205" i="2"/>
  <c r="AB205" i="2"/>
  <c r="AA205" i="2"/>
  <c r="Y205" i="2"/>
  <c r="AI204" i="2"/>
  <c r="AH204" i="2"/>
  <c r="AF204" i="2"/>
  <c r="AG205" i="2" s="1"/>
  <c r="AD204" i="2"/>
  <c r="AE204" i="2" s="1"/>
  <c r="AA204" i="2"/>
  <c r="AC204" i="2" s="1"/>
  <c r="Y204" i="2"/>
  <c r="AI203" i="2"/>
  <c r="AH203" i="2"/>
  <c r="AG203" i="2"/>
  <c r="AF203" i="2"/>
  <c r="AD203" i="2"/>
  <c r="AE203" i="2" s="1"/>
  <c r="AC203" i="2"/>
  <c r="AB203" i="2"/>
  <c r="AA203" i="2"/>
  <c r="Y203" i="2"/>
  <c r="AI202" i="2"/>
  <c r="AH202" i="2"/>
  <c r="AF202" i="2"/>
  <c r="AE202" i="2"/>
  <c r="AD202" i="2"/>
  <c r="AB202" i="2"/>
  <c r="AA202" i="2"/>
  <c r="AC202" i="2" s="1"/>
  <c r="Y202" i="2"/>
  <c r="AI201" i="2"/>
  <c r="AH201" i="2"/>
  <c r="AF201" i="2"/>
  <c r="AG202" i="2" s="1"/>
  <c r="AD201" i="2"/>
  <c r="AE201" i="2" s="1"/>
  <c r="AC201" i="2"/>
  <c r="AB201" i="2"/>
  <c r="AA201" i="2"/>
  <c r="Y201" i="2"/>
  <c r="AI200" i="2"/>
  <c r="AH200" i="2"/>
  <c r="AF200" i="2"/>
  <c r="AG201" i="2" s="1"/>
  <c r="AD200" i="2"/>
  <c r="AE200" i="2" s="1"/>
  <c r="AA200" i="2"/>
  <c r="AC200" i="2" s="1"/>
  <c r="Y200" i="2"/>
  <c r="AI199" i="2"/>
  <c r="AH199" i="2"/>
  <c r="AG199" i="2"/>
  <c r="AF199" i="2"/>
  <c r="AD199" i="2"/>
  <c r="AE199" i="2" s="1"/>
  <c r="AC199" i="2"/>
  <c r="AB199" i="2"/>
  <c r="AA199" i="2"/>
  <c r="Y199" i="2"/>
  <c r="AI198" i="2"/>
  <c r="AH198" i="2"/>
  <c r="AF198" i="2"/>
  <c r="AE198" i="2"/>
  <c r="AD198" i="2"/>
  <c r="AB198" i="2"/>
  <c r="AA198" i="2"/>
  <c r="AC198" i="2" s="1"/>
  <c r="Y198" i="2"/>
  <c r="AI197" i="2"/>
  <c r="AH197" i="2"/>
  <c r="AF197" i="2"/>
  <c r="AG198" i="2" s="1"/>
  <c r="AD197" i="2"/>
  <c r="AE197" i="2" s="1"/>
  <c r="AC197" i="2"/>
  <c r="AB197" i="2"/>
  <c r="AA197" i="2"/>
  <c r="Y197" i="2"/>
  <c r="AI196" i="2"/>
  <c r="AH196" i="2"/>
  <c r="AF196" i="2"/>
  <c r="AG197" i="2" s="1"/>
  <c r="AD196" i="2"/>
  <c r="AE196" i="2" s="1"/>
  <c r="AA196" i="2"/>
  <c r="AC196" i="2" s="1"/>
  <c r="Y196" i="2"/>
  <c r="AI195" i="2"/>
  <c r="AH195" i="2"/>
  <c r="AG195" i="2"/>
  <c r="AF195" i="2"/>
  <c r="AD195" i="2"/>
  <c r="AE195" i="2" s="1"/>
  <c r="AC195" i="2"/>
  <c r="AB195" i="2"/>
  <c r="AA195" i="2"/>
  <c r="Y195" i="2"/>
  <c r="AI194" i="2"/>
  <c r="AH194" i="2"/>
  <c r="AF194" i="2"/>
  <c r="AE194" i="2"/>
  <c r="AD194" i="2"/>
  <c r="AB194" i="2"/>
  <c r="AA194" i="2"/>
  <c r="AC194" i="2" s="1"/>
  <c r="Y194" i="2"/>
  <c r="AI193" i="2"/>
  <c r="AH193" i="2"/>
  <c r="AF193" i="2"/>
  <c r="AG194" i="2" s="1"/>
  <c r="AD193" i="2"/>
  <c r="AE193" i="2" s="1"/>
  <c r="AC193" i="2"/>
  <c r="AB193" i="2"/>
  <c r="AA193" i="2"/>
  <c r="Y193" i="2"/>
  <c r="AI192" i="2"/>
  <c r="AH192" i="2"/>
  <c r="AF192" i="2"/>
  <c r="AG193" i="2" s="1"/>
  <c r="AD192" i="2"/>
  <c r="AE192" i="2" s="1"/>
  <c r="AA192" i="2"/>
  <c r="AC192" i="2" s="1"/>
  <c r="Y192" i="2"/>
  <c r="AI191" i="2"/>
  <c r="AH191" i="2"/>
  <c r="AG191" i="2"/>
  <c r="AF191" i="2"/>
  <c r="AD191" i="2"/>
  <c r="AE191" i="2" s="1"/>
  <c r="AC191" i="2"/>
  <c r="AB191" i="2"/>
  <c r="AA191" i="2"/>
  <c r="Y191" i="2"/>
  <c r="AI190" i="2"/>
  <c r="AH190" i="2"/>
  <c r="AF190" i="2"/>
  <c r="AE190" i="2"/>
  <c r="AD190" i="2"/>
  <c r="AB190" i="2"/>
  <c r="AA190" i="2"/>
  <c r="AC190" i="2" s="1"/>
  <c r="Y190" i="2"/>
  <c r="AI189" i="2"/>
  <c r="AH189" i="2"/>
  <c r="AF189" i="2"/>
  <c r="AG190" i="2" s="1"/>
  <c r="AD189" i="2"/>
  <c r="AE189" i="2" s="1"/>
  <c r="AC189" i="2"/>
  <c r="AB189" i="2"/>
  <c r="AA189" i="2"/>
  <c r="Y189" i="2"/>
  <c r="AI188" i="2"/>
  <c r="AH188" i="2"/>
  <c r="AF188" i="2"/>
  <c r="AG189" i="2" s="1"/>
  <c r="AD188" i="2"/>
  <c r="AE188" i="2" s="1"/>
  <c r="AA188" i="2"/>
  <c r="AC188" i="2" s="1"/>
  <c r="Y188" i="2"/>
  <c r="AI187" i="2"/>
  <c r="AH187" i="2"/>
  <c r="AG187" i="2"/>
  <c r="AF187" i="2"/>
  <c r="AD187" i="2"/>
  <c r="AE187" i="2" s="1"/>
  <c r="AC187" i="2"/>
  <c r="AB187" i="2"/>
  <c r="AA187" i="2"/>
  <c r="Y187" i="2"/>
  <c r="AI186" i="2"/>
  <c r="AH186" i="2"/>
  <c r="AF186" i="2"/>
  <c r="AE186" i="2"/>
  <c r="AD186" i="2"/>
  <c r="AB186" i="2"/>
  <c r="AA186" i="2"/>
  <c r="AC186" i="2" s="1"/>
  <c r="Y186" i="2"/>
  <c r="AI185" i="2"/>
  <c r="AH185" i="2"/>
  <c r="AF185" i="2"/>
  <c r="AG186" i="2" s="1"/>
  <c r="AD185" i="2"/>
  <c r="AE185" i="2" s="1"/>
  <c r="AC185" i="2"/>
  <c r="AB185" i="2"/>
  <c r="AA185" i="2"/>
  <c r="Y185" i="2"/>
  <c r="AI184" i="2"/>
  <c r="AH184" i="2"/>
  <c r="AF184" i="2"/>
  <c r="AG185" i="2" s="1"/>
  <c r="AD184" i="2"/>
  <c r="AE184" i="2" s="1"/>
  <c r="AA184" i="2"/>
  <c r="AC184" i="2" s="1"/>
  <c r="Y184" i="2"/>
  <c r="AI183" i="2"/>
  <c r="AH183" i="2"/>
  <c r="AG183" i="2"/>
  <c r="AF183" i="2"/>
  <c r="AD183" i="2"/>
  <c r="AE183" i="2" s="1"/>
  <c r="AC183" i="2"/>
  <c r="AB183" i="2"/>
  <c r="AA183" i="2"/>
  <c r="Y183" i="2"/>
  <c r="AI182" i="2"/>
  <c r="AH182" i="2"/>
  <c r="AF182" i="2"/>
  <c r="AE182" i="2"/>
  <c r="AD182" i="2"/>
  <c r="AB182" i="2"/>
  <c r="AA182" i="2"/>
  <c r="AC182" i="2" s="1"/>
  <c r="Y182" i="2"/>
  <c r="AI181" i="2"/>
  <c r="AH181" i="2"/>
  <c r="AF181" i="2"/>
  <c r="AG182" i="2" s="1"/>
  <c r="AD181" i="2"/>
  <c r="AE181" i="2" s="1"/>
  <c r="AC181" i="2"/>
  <c r="AB181" i="2"/>
  <c r="AA181" i="2"/>
  <c r="Y181" i="2"/>
  <c r="AI180" i="2"/>
  <c r="AH180" i="2"/>
  <c r="AF180" i="2"/>
  <c r="AG181" i="2" s="1"/>
  <c r="AD180" i="2"/>
  <c r="AE180" i="2" s="1"/>
  <c r="AA180" i="2"/>
  <c r="AC180" i="2" s="1"/>
  <c r="Y180" i="2"/>
  <c r="AI179" i="2"/>
  <c r="AH179" i="2"/>
  <c r="AG179" i="2"/>
  <c r="AF179" i="2"/>
  <c r="AD179" i="2"/>
  <c r="AE179" i="2" s="1"/>
  <c r="AC179" i="2"/>
  <c r="AB179" i="2"/>
  <c r="AA179" i="2"/>
  <c r="Y179" i="2"/>
  <c r="AI178" i="2"/>
  <c r="AH178" i="2"/>
  <c r="AF178" i="2"/>
  <c r="AE178" i="2"/>
  <c r="AD178" i="2"/>
  <c r="AB178" i="2"/>
  <c r="AA178" i="2"/>
  <c r="AC178" i="2" s="1"/>
  <c r="Y178" i="2"/>
  <c r="AI177" i="2"/>
  <c r="AH177" i="2"/>
  <c r="AF177" i="2"/>
  <c r="AG178" i="2" s="1"/>
  <c r="AD177" i="2"/>
  <c r="AE177" i="2" s="1"/>
  <c r="AC177" i="2"/>
  <c r="AB177" i="2"/>
  <c r="AA177" i="2"/>
  <c r="Y177" i="2"/>
  <c r="AI176" i="2"/>
  <c r="AH176" i="2"/>
  <c r="AF176" i="2"/>
  <c r="AG177" i="2" s="1"/>
  <c r="AD176" i="2"/>
  <c r="AE176" i="2" s="1"/>
  <c r="AA176" i="2"/>
  <c r="Y176" i="2"/>
  <c r="AI175" i="2"/>
  <c r="AH175" i="2"/>
  <c r="AG175" i="2"/>
  <c r="AF175" i="2"/>
  <c r="AD175" i="2"/>
  <c r="AE175" i="2" s="1"/>
  <c r="AC175" i="2"/>
  <c r="AB175" i="2"/>
  <c r="AA175" i="2"/>
  <c r="Y175" i="2"/>
  <c r="AI174" i="2"/>
  <c r="AH174" i="2"/>
  <c r="AF174" i="2"/>
  <c r="AE174" i="2"/>
  <c r="AD174" i="2"/>
  <c r="AB174" i="2"/>
  <c r="AA174" i="2"/>
  <c r="AC174" i="2" s="1"/>
  <c r="Y174" i="2"/>
  <c r="AI173" i="2"/>
  <c r="AH173" i="2"/>
  <c r="AF173" i="2"/>
  <c r="AG174" i="2" s="1"/>
  <c r="AD173" i="2"/>
  <c r="AE173" i="2" s="1"/>
  <c r="AC173" i="2"/>
  <c r="AB173" i="2"/>
  <c r="AA173" i="2"/>
  <c r="Y173" i="2"/>
  <c r="AI172" i="2"/>
  <c r="AH172" i="2"/>
  <c r="AF172" i="2"/>
  <c r="AG173" i="2" s="1"/>
  <c r="AD172" i="2"/>
  <c r="AE172" i="2" s="1"/>
  <c r="AA172" i="2"/>
  <c r="AC172" i="2" s="1"/>
  <c r="Y172" i="2"/>
  <c r="AI171" i="2"/>
  <c r="AH171" i="2"/>
  <c r="AG171" i="2"/>
  <c r="AF171" i="2"/>
  <c r="AD171" i="2"/>
  <c r="AE171" i="2" s="1"/>
  <c r="AC171" i="2"/>
  <c r="AB171" i="2"/>
  <c r="AA171" i="2"/>
  <c r="Y171" i="2"/>
  <c r="AI170" i="2"/>
  <c r="AH170" i="2"/>
  <c r="AF170" i="2"/>
  <c r="AE170" i="2"/>
  <c r="AD170" i="2"/>
  <c r="AB170" i="2"/>
  <c r="AA170" i="2"/>
  <c r="AC170" i="2" s="1"/>
  <c r="Y170" i="2"/>
  <c r="AI169" i="2"/>
  <c r="AH169" i="2"/>
  <c r="AF169" i="2"/>
  <c r="AG170" i="2" s="1"/>
  <c r="AD169" i="2"/>
  <c r="AE169" i="2" s="1"/>
  <c r="AC169" i="2"/>
  <c r="AB169" i="2"/>
  <c r="AA169" i="2"/>
  <c r="Y169" i="2"/>
  <c r="AI168" i="2"/>
  <c r="AH168" i="2"/>
  <c r="AF168" i="2"/>
  <c r="AG169" i="2" s="1"/>
  <c r="AD168" i="2"/>
  <c r="AE168" i="2" s="1"/>
  <c r="AA168" i="2"/>
  <c r="Y168" i="2"/>
  <c r="AI167" i="2"/>
  <c r="AH167" i="2"/>
  <c r="AG167" i="2"/>
  <c r="AF167" i="2"/>
  <c r="AD167" i="2"/>
  <c r="AE167" i="2" s="1"/>
  <c r="AC167" i="2"/>
  <c r="AB167" i="2"/>
  <c r="AA167" i="2"/>
  <c r="Y167" i="2"/>
  <c r="AI166" i="2"/>
  <c r="AH166" i="2"/>
  <c r="AF166" i="2"/>
  <c r="AE166" i="2"/>
  <c r="AD166" i="2"/>
  <c r="AB166" i="2"/>
  <c r="AA166" i="2"/>
  <c r="AC166" i="2" s="1"/>
  <c r="Y166" i="2"/>
  <c r="AI165" i="2"/>
  <c r="AH165" i="2"/>
  <c r="AF165" i="2"/>
  <c r="AG166" i="2" s="1"/>
  <c r="AD165" i="2"/>
  <c r="AE165" i="2" s="1"/>
  <c r="AC165" i="2"/>
  <c r="AB165" i="2"/>
  <c r="AA165" i="2"/>
  <c r="Y165" i="2"/>
  <c r="AI164" i="2"/>
  <c r="AH164" i="2"/>
  <c r="AF164" i="2"/>
  <c r="AG165" i="2" s="1"/>
  <c r="AD164" i="2"/>
  <c r="AE164" i="2" s="1"/>
  <c r="AA164" i="2"/>
  <c r="AC164" i="2" s="1"/>
  <c r="Y164" i="2"/>
  <c r="AI163" i="2"/>
  <c r="AH163" i="2"/>
  <c r="AG163" i="2"/>
  <c r="AF163" i="2"/>
  <c r="AD163" i="2"/>
  <c r="AE163" i="2" s="1"/>
  <c r="AC163" i="2"/>
  <c r="AB163" i="2"/>
  <c r="AA163" i="2"/>
  <c r="Y163" i="2"/>
  <c r="AI162" i="2"/>
  <c r="AH162" i="2"/>
  <c r="AF162" i="2"/>
  <c r="AE162" i="2"/>
  <c r="AD162" i="2"/>
  <c r="AB162" i="2"/>
  <c r="AA162" i="2"/>
  <c r="AC162" i="2" s="1"/>
  <c r="Y162" i="2"/>
  <c r="AI161" i="2"/>
  <c r="AH161" i="2"/>
  <c r="AF161" i="2"/>
  <c r="AG162" i="2" s="1"/>
  <c r="AD161" i="2"/>
  <c r="AE161" i="2" s="1"/>
  <c r="AC161" i="2"/>
  <c r="AB161" i="2"/>
  <c r="AA161" i="2"/>
  <c r="Y161" i="2"/>
  <c r="AI160" i="2"/>
  <c r="AH160" i="2"/>
  <c r="AF160" i="2"/>
  <c r="AG161" i="2" s="1"/>
  <c r="AD160" i="2"/>
  <c r="AE160" i="2" s="1"/>
  <c r="AA160" i="2"/>
  <c r="Y160" i="2"/>
  <c r="AI159" i="2"/>
  <c r="AH159" i="2"/>
  <c r="AG159" i="2"/>
  <c r="AF159" i="2"/>
  <c r="AD159" i="2"/>
  <c r="AE159" i="2" s="1"/>
  <c r="AC159" i="2"/>
  <c r="AB159" i="2"/>
  <c r="AA159" i="2"/>
  <c r="Y159" i="2"/>
  <c r="AI158" i="2"/>
  <c r="AH158" i="2"/>
  <c r="AF158" i="2"/>
  <c r="AE158" i="2"/>
  <c r="AD158" i="2"/>
  <c r="AB158" i="2"/>
  <c r="AA158" i="2"/>
  <c r="AC158" i="2" s="1"/>
  <c r="Y158" i="2"/>
  <c r="AI157" i="2"/>
  <c r="AH157" i="2"/>
  <c r="AF157" i="2"/>
  <c r="AG158" i="2" s="1"/>
  <c r="AD157" i="2"/>
  <c r="AE157" i="2" s="1"/>
  <c r="AC157" i="2"/>
  <c r="AB157" i="2"/>
  <c r="AA157" i="2"/>
  <c r="Y157" i="2"/>
  <c r="AI156" i="2"/>
  <c r="AH156" i="2"/>
  <c r="AF156" i="2"/>
  <c r="AG157" i="2" s="1"/>
  <c r="AD156" i="2"/>
  <c r="AE156" i="2" s="1"/>
  <c r="AA156" i="2"/>
  <c r="AC156" i="2" s="1"/>
  <c r="Y156" i="2"/>
  <c r="AI155" i="2"/>
  <c r="AH155" i="2"/>
  <c r="AG155" i="2"/>
  <c r="AF155" i="2"/>
  <c r="AD155" i="2"/>
  <c r="AE155" i="2" s="1"/>
  <c r="AC155" i="2"/>
  <c r="AB155" i="2"/>
  <c r="AA155" i="2"/>
  <c r="Y155" i="2"/>
  <c r="AI154" i="2"/>
  <c r="AH154" i="2"/>
  <c r="AF154" i="2"/>
  <c r="AE154" i="2"/>
  <c r="AD154" i="2"/>
  <c r="AB154" i="2"/>
  <c r="AA154" i="2"/>
  <c r="AC154" i="2" s="1"/>
  <c r="Y154" i="2"/>
  <c r="AI153" i="2"/>
  <c r="AH153" i="2"/>
  <c r="AF153" i="2"/>
  <c r="AG154" i="2" s="1"/>
  <c r="AD153" i="2"/>
  <c r="AE153" i="2" s="1"/>
  <c r="AC153" i="2"/>
  <c r="AB153" i="2"/>
  <c r="AA153" i="2"/>
  <c r="Y153" i="2"/>
  <c r="AI152" i="2"/>
  <c r="AH152" i="2"/>
  <c r="AF152" i="2"/>
  <c r="AG153" i="2" s="1"/>
  <c r="AD152" i="2"/>
  <c r="AE152" i="2" s="1"/>
  <c r="AA152" i="2"/>
  <c r="Y152" i="2"/>
  <c r="AI151" i="2"/>
  <c r="AH151" i="2"/>
  <c r="AG151" i="2"/>
  <c r="AF151" i="2"/>
  <c r="AD151" i="2"/>
  <c r="AE151" i="2" s="1"/>
  <c r="AC151" i="2"/>
  <c r="AB151" i="2"/>
  <c r="AA151" i="2"/>
  <c r="Y151" i="2"/>
  <c r="AI150" i="2"/>
  <c r="AH150" i="2"/>
  <c r="AF150" i="2"/>
  <c r="AE150" i="2"/>
  <c r="AD150" i="2"/>
  <c r="AB150" i="2"/>
  <c r="AA150" i="2"/>
  <c r="AC150" i="2" s="1"/>
  <c r="Y150" i="2"/>
  <c r="AI149" i="2"/>
  <c r="AH149" i="2"/>
  <c r="AF149" i="2"/>
  <c r="AG150" i="2" s="1"/>
  <c r="AD149" i="2"/>
  <c r="AE149" i="2" s="1"/>
  <c r="AC149" i="2"/>
  <c r="AB149" i="2"/>
  <c r="AA149" i="2"/>
  <c r="Y149" i="2"/>
  <c r="AI148" i="2"/>
  <c r="AH148" i="2"/>
  <c r="AF148" i="2"/>
  <c r="AG149" i="2" s="1"/>
  <c r="AD148" i="2"/>
  <c r="AE148" i="2" s="1"/>
  <c r="AA148" i="2"/>
  <c r="AC148" i="2" s="1"/>
  <c r="Y148" i="2"/>
  <c r="AI147" i="2"/>
  <c r="AH147" i="2"/>
  <c r="AG147" i="2"/>
  <c r="AF147" i="2"/>
  <c r="AD147" i="2"/>
  <c r="AE147" i="2" s="1"/>
  <c r="AC147" i="2"/>
  <c r="AB147" i="2"/>
  <c r="AA147" i="2"/>
  <c r="Y147" i="2"/>
  <c r="AI146" i="2"/>
  <c r="AH146" i="2"/>
  <c r="AF146" i="2"/>
  <c r="AE146" i="2"/>
  <c r="AD146" i="2"/>
  <c r="AB146" i="2"/>
  <c r="AA146" i="2"/>
  <c r="AC146" i="2" s="1"/>
  <c r="Y146" i="2"/>
  <c r="AI145" i="2"/>
  <c r="AH145" i="2"/>
  <c r="AF145" i="2"/>
  <c r="AG146" i="2" s="1"/>
  <c r="AD145" i="2"/>
  <c r="AE145" i="2" s="1"/>
  <c r="AC145" i="2"/>
  <c r="AB145" i="2"/>
  <c r="AA145" i="2"/>
  <c r="Y145" i="2"/>
  <c r="AI144" i="2"/>
  <c r="AH144" i="2"/>
  <c r="AF144" i="2"/>
  <c r="AG145" i="2" s="1"/>
  <c r="AD144" i="2"/>
  <c r="AE144" i="2" s="1"/>
  <c r="AA144" i="2"/>
  <c r="Y144" i="2"/>
  <c r="AI143" i="2"/>
  <c r="AH143" i="2"/>
  <c r="AG143" i="2"/>
  <c r="AF143" i="2"/>
  <c r="AD143" i="2"/>
  <c r="AE143" i="2" s="1"/>
  <c r="AC143" i="2"/>
  <c r="AB143" i="2"/>
  <c r="AA143" i="2"/>
  <c r="Y143" i="2"/>
  <c r="AI142" i="2"/>
  <c r="AH142" i="2"/>
  <c r="AF142" i="2"/>
  <c r="AE142" i="2"/>
  <c r="AD142" i="2"/>
  <c r="AB142" i="2"/>
  <c r="AA142" i="2"/>
  <c r="AC142" i="2" s="1"/>
  <c r="Y142" i="2"/>
  <c r="AI141" i="2"/>
  <c r="AH141" i="2"/>
  <c r="AF141" i="2"/>
  <c r="AG142" i="2" s="1"/>
  <c r="AD141" i="2"/>
  <c r="AE141" i="2" s="1"/>
  <c r="AC141" i="2"/>
  <c r="AB141" i="2"/>
  <c r="AA141" i="2"/>
  <c r="Y141" i="2"/>
  <c r="AI140" i="2"/>
  <c r="AH140" i="2"/>
  <c r="AF140" i="2"/>
  <c r="AG141" i="2" s="1"/>
  <c r="AD140" i="2"/>
  <c r="AE140" i="2" s="1"/>
  <c r="AB140" i="2"/>
  <c r="AA140" i="2"/>
  <c r="AC140" i="2" s="1"/>
  <c r="Y140" i="2"/>
  <c r="AI139" i="2"/>
  <c r="AH139" i="2"/>
  <c r="AF139" i="2"/>
  <c r="AD139" i="2"/>
  <c r="AE139" i="2" s="1"/>
  <c r="AC139" i="2"/>
  <c r="AB139" i="2"/>
  <c r="AA139" i="2"/>
  <c r="Y139" i="2"/>
  <c r="AI138" i="2"/>
  <c r="AH138" i="2"/>
  <c r="AF138" i="2"/>
  <c r="AG139" i="2" s="1"/>
  <c r="AD138" i="2"/>
  <c r="AE138" i="2" s="1"/>
  <c r="AB138" i="2"/>
  <c r="AA138" i="2"/>
  <c r="AC138" i="2" s="1"/>
  <c r="Y138" i="2"/>
  <c r="AI137" i="2"/>
  <c r="AH137" i="2"/>
  <c r="AF137" i="2"/>
  <c r="AD137" i="2"/>
  <c r="AE137" i="2" s="1"/>
  <c r="AC137" i="2"/>
  <c r="AB137" i="2"/>
  <c r="AA137" i="2"/>
  <c r="Y137" i="2"/>
  <c r="AI136" i="2"/>
  <c r="AH136" i="2"/>
  <c r="AF136" i="2"/>
  <c r="AG137" i="2" s="1"/>
  <c r="AD136" i="2"/>
  <c r="AE136" i="2" s="1"/>
  <c r="AB136" i="2"/>
  <c r="AA136" i="2"/>
  <c r="AC136" i="2" s="1"/>
  <c r="Y136" i="2"/>
  <c r="AI135" i="2"/>
  <c r="AH135" i="2"/>
  <c r="AF135" i="2"/>
  <c r="AG136" i="2" s="1"/>
  <c r="AD135" i="2"/>
  <c r="AE135" i="2" s="1"/>
  <c r="AC135" i="2"/>
  <c r="AB135" i="2"/>
  <c r="AA135" i="2"/>
  <c r="Y135" i="2"/>
  <c r="AI134" i="2"/>
  <c r="AH134" i="2"/>
  <c r="AF134" i="2"/>
  <c r="AG135" i="2" s="1"/>
  <c r="AD134" i="2"/>
  <c r="AE134" i="2" s="1"/>
  <c r="AB134" i="2"/>
  <c r="AA134" i="2"/>
  <c r="AC134" i="2" s="1"/>
  <c r="Y134" i="2"/>
  <c r="AI133" i="2"/>
  <c r="AH133" i="2"/>
  <c r="AF133" i="2"/>
  <c r="AG134" i="2" s="1"/>
  <c r="AD133" i="2"/>
  <c r="AE133" i="2" s="1"/>
  <c r="AC133" i="2"/>
  <c r="AB133" i="2"/>
  <c r="AA133" i="2"/>
  <c r="Y133" i="2"/>
  <c r="AI132" i="2"/>
  <c r="AH132" i="2"/>
  <c r="AF132" i="2"/>
  <c r="AG133" i="2" s="1"/>
  <c r="AD132" i="2"/>
  <c r="AE132" i="2" s="1"/>
  <c r="AB132" i="2"/>
  <c r="AA132" i="2"/>
  <c r="AC132" i="2" s="1"/>
  <c r="Y132" i="2"/>
  <c r="AI131" i="2"/>
  <c r="AH131" i="2"/>
  <c r="AF131" i="2"/>
  <c r="AD131" i="2"/>
  <c r="AE131" i="2" s="1"/>
  <c r="AC131" i="2"/>
  <c r="AB131" i="2"/>
  <c r="AA131" i="2"/>
  <c r="Y131" i="2"/>
  <c r="AI130" i="2"/>
  <c r="AH130" i="2"/>
  <c r="AF130" i="2"/>
  <c r="AG131" i="2" s="1"/>
  <c r="AD130" i="2"/>
  <c r="AE130" i="2" s="1"/>
  <c r="AB130" i="2"/>
  <c r="AA130" i="2"/>
  <c r="AC130" i="2" s="1"/>
  <c r="Y130" i="2"/>
  <c r="AI129" i="2"/>
  <c r="AH129" i="2"/>
  <c r="AF129" i="2"/>
  <c r="AD129" i="2"/>
  <c r="AE129" i="2" s="1"/>
  <c r="AC129" i="2"/>
  <c r="AB129" i="2"/>
  <c r="AA129" i="2"/>
  <c r="Y129" i="2"/>
  <c r="AI128" i="2"/>
  <c r="AH128" i="2"/>
  <c r="AF128" i="2"/>
  <c r="AG129" i="2" s="1"/>
  <c r="AD128" i="2"/>
  <c r="AE128" i="2" s="1"/>
  <c r="AB128" i="2"/>
  <c r="AA128" i="2"/>
  <c r="AC128" i="2" s="1"/>
  <c r="Y128" i="2"/>
  <c r="AI127" i="2"/>
  <c r="AH127" i="2"/>
  <c r="AF127" i="2"/>
  <c r="AG128" i="2" s="1"/>
  <c r="AD127" i="2"/>
  <c r="AE127" i="2" s="1"/>
  <c r="AC127" i="2"/>
  <c r="AB127" i="2"/>
  <c r="AA127" i="2"/>
  <c r="Y127" i="2"/>
  <c r="AI126" i="2"/>
  <c r="AH126" i="2"/>
  <c r="AF126" i="2"/>
  <c r="AG127" i="2" s="1"/>
  <c r="AD126" i="2"/>
  <c r="AE126" i="2" s="1"/>
  <c r="AB126" i="2"/>
  <c r="AA126" i="2"/>
  <c r="AC126" i="2" s="1"/>
  <c r="Y126" i="2"/>
  <c r="AI125" i="2"/>
  <c r="AH125" i="2"/>
  <c r="AF125" i="2"/>
  <c r="AG126" i="2" s="1"/>
  <c r="AD125" i="2"/>
  <c r="AE125" i="2" s="1"/>
  <c r="AC125" i="2"/>
  <c r="AB125" i="2"/>
  <c r="AA125" i="2"/>
  <c r="Y125" i="2"/>
  <c r="AI124" i="2"/>
  <c r="AH124" i="2"/>
  <c r="AF124" i="2"/>
  <c r="AG125" i="2" s="1"/>
  <c r="AD124" i="2"/>
  <c r="AE124" i="2" s="1"/>
  <c r="AB124" i="2"/>
  <c r="AA124" i="2"/>
  <c r="AC124" i="2" s="1"/>
  <c r="Y124" i="2"/>
  <c r="AI123" i="2"/>
  <c r="AH123" i="2"/>
  <c r="AF123" i="2"/>
  <c r="AD123" i="2"/>
  <c r="AE123" i="2" s="1"/>
  <c r="AC123" i="2"/>
  <c r="AB123" i="2"/>
  <c r="AA123" i="2"/>
  <c r="Y123" i="2"/>
  <c r="AI122" i="2"/>
  <c r="AH122" i="2"/>
  <c r="AF122" i="2"/>
  <c r="AG123" i="2" s="1"/>
  <c r="AD122" i="2"/>
  <c r="AE122" i="2" s="1"/>
  <c r="AB122" i="2"/>
  <c r="AA122" i="2"/>
  <c r="AC122" i="2" s="1"/>
  <c r="Y122" i="2"/>
  <c r="AI121" i="2"/>
  <c r="AH121" i="2"/>
  <c r="AF121" i="2"/>
  <c r="AD121" i="2"/>
  <c r="AE121" i="2" s="1"/>
  <c r="AC121" i="2"/>
  <c r="AB121" i="2"/>
  <c r="AA121" i="2"/>
  <c r="Y121" i="2"/>
  <c r="AI120" i="2"/>
  <c r="AH120" i="2"/>
  <c r="AF120" i="2"/>
  <c r="AG121" i="2" s="1"/>
  <c r="AD120" i="2"/>
  <c r="AE120" i="2" s="1"/>
  <c r="AB120" i="2"/>
  <c r="AA120" i="2"/>
  <c r="AC120" i="2" s="1"/>
  <c r="Y120" i="2"/>
  <c r="AI119" i="2"/>
  <c r="AH119" i="2"/>
  <c r="AF119" i="2"/>
  <c r="AG120" i="2" s="1"/>
  <c r="AD119" i="2"/>
  <c r="AE119" i="2" s="1"/>
  <c r="AC119" i="2"/>
  <c r="AB119" i="2"/>
  <c r="AA119" i="2"/>
  <c r="Y119" i="2"/>
  <c r="AI118" i="2"/>
  <c r="AH118" i="2"/>
  <c r="AF118" i="2"/>
  <c r="AG119" i="2" s="1"/>
  <c r="AD118" i="2"/>
  <c r="AE118" i="2" s="1"/>
  <c r="AB118" i="2"/>
  <c r="AA118" i="2"/>
  <c r="AC118" i="2" s="1"/>
  <c r="Y118" i="2"/>
  <c r="AI117" i="2"/>
  <c r="AH117" i="2"/>
  <c r="AF117" i="2"/>
  <c r="AG118" i="2" s="1"/>
  <c r="AD117" i="2"/>
  <c r="AE117" i="2" s="1"/>
  <c r="AC117" i="2"/>
  <c r="AB117" i="2"/>
  <c r="AA117" i="2"/>
  <c r="Y117" i="2"/>
  <c r="AI116" i="2"/>
  <c r="AH116" i="2"/>
  <c r="AF116" i="2"/>
  <c r="AG117" i="2" s="1"/>
  <c r="AD116" i="2"/>
  <c r="AE116" i="2" s="1"/>
  <c r="AB116" i="2"/>
  <c r="AA116" i="2"/>
  <c r="AC116" i="2" s="1"/>
  <c r="Y116" i="2"/>
  <c r="AI115" i="2"/>
  <c r="AH115" i="2"/>
  <c r="AF115" i="2"/>
  <c r="AD115" i="2"/>
  <c r="AE115" i="2" s="1"/>
  <c r="AC115" i="2"/>
  <c r="AB115" i="2"/>
  <c r="AA115" i="2"/>
  <c r="Y115" i="2"/>
  <c r="AI114" i="2"/>
  <c r="AH114" i="2"/>
  <c r="AF114" i="2"/>
  <c r="AG115" i="2" s="1"/>
  <c r="AD114" i="2"/>
  <c r="AE114" i="2" s="1"/>
  <c r="AB114" i="2"/>
  <c r="AA114" i="2"/>
  <c r="AC114" i="2" s="1"/>
  <c r="Y114" i="2"/>
  <c r="AI113" i="2"/>
  <c r="AH113" i="2"/>
  <c r="AF113" i="2"/>
  <c r="AD113" i="2"/>
  <c r="AE113" i="2" s="1"/>
  <c r="AC113" i="2"/>
  <c r="AB113" i="2"/>
  <c r="AA113" i="2"/>
  <c r="Y113" i="2"/>
  <c r="AI112" i="2"/>
  <c r="AH112" i="2"/>
  <c r="AF112" i="2"/>
  <c r="AG113" i="2" s="1"/>
  <c r="AD112" i="2"/>
  <c r="AE112" i="2" s="1"/>
  <c r="AB112" i="2"/>
  <c r="AA112" i="2"/>
  <c r="AC112" i="2" s="1"/>
  <c r="Y112" i="2"/>
  <c r="AI111" i="2"/>
  <c r="AD111" i="2"/>
  <c r="AE111" i="2" s="1"/>
  <c r="AC111" i="2"/>
  <c r="AB111" i="2"/>
  <c r="AA111" i="2"/>
  <c r="Y111" i="2"/>
  <c r="I28" i="2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AC25" i="2"/>
  <c r="AA25" i="2"/>
  <c r="AB25" i="2" s="1"/>
  <c r="M25" i="2"/>
  <c r="I25" i="2"/>
  <c r="I26" i="2" s="1"/>
  <c r="I27" i="2" s="1"/>
  <c r="E25" i="2"/>
  <c r="C25" i="2"/>
  <c r="B25" i="2"/>
  <c r="AF25" i="2" s="1"/>
  <c r="AG25" i="2" s="1"/>
  <c r="A25" i="2"/>
  <c r="AL18" i="2"/>
  <c r="AH25" i="2" l="1"/>
  <c r="F25" i="2"/>
  <c r="AD25" i="2"/>
  <c r="Y25" i="2"/>
  <c r="L25" i="2"/>
  <c r="H25" i="2"/>
  <c r="D25" i="2"/>
  <c r="A26" i="2"/>
  <c r="J25" i="2"/>
  <c r="AI25" i="2" s="1"/>
  <c r="G25" i="2"/>
  <c r="AG116" i="2"/>
  <c r="AG124" i="2"/>
  <c r="AG132" i="2"/>
  <c r="AG140" i="2"/>
  <c r="AC144" i="2"/>
  <c r="AB144" i="2"/>
  <c r="AC160" i="2"/>
  <c r="AB160" i="2"/>
  <c r="AC176" i="2"/>
  <c r="AB176" i="2"/>
  <c r="AG114" i="2"/>
  <c r="AG122" i="2"/>
  <c r="AG130" i="2"/>
  <c r="AG138" i="2"/>
  <c r="AC152" i="2"/>
  <c r="AB152" i="2"/>
  <c r="AC168" i="2"/>
  <c r="AB168" i="2"/>
  <c r="AG144" i="2"/>
  <c r="AB148" i="2"/>
  <c r="AG152" i="2"/>
  <c r="AB156" i="2"/>
  <c r="AG160" i="2"/>
  <c r="AB164" i="2"/>
  <c r="AG168" i="2"/>
  <c r="AB172" i="2"/>
  <c r="AG176" i="2"/>
  <c r="AB180" i="2"/>
  <c r="AG184" i="2"/>
  <c r="AB188" i="2"/>
  <c r="AG192" i="2"/>
  <c r="AB196" i="2"/>
  <c r="AG200" i="2"/>
  <c r="AB204" i="2"/>
  <c r="AG208" i="2"/>
  <c r="AB212" i="2"/>
  <c r="AG216" i="2"/>
  <c r="AG220" i="2"/>
  <c r="AG228" i="2"/>
  <c r="AG148" i="2"/>
  <c r="AG156" i="2"/>
  <c r="AG164" i="2"/>
  <c r="AG172" i="2"/>
  <c r="AG180" i="2"/>
  <c r="AB184" i="2"/>
  <c r="AG188" i="2"/>
  <c r="AB192" i="2"/>
  <c r="AG196" i="2"/>
  <c r="AB200" i="2"/>
  <c r="AG204" i="2"/>
  <c r="AB208" i="2"/>
  <c r="AG212" i="2"/>
  <c r="AB216" i="2"/>
  <c r="AG224" i="2"/>
  <c r="AG232" i="2"/>
  <c r="AC252" i="2"/>
  <c r="AB252" i="2"/>
  <c r="AC302" i="2"/>
  <c r="AB302" i="2"/>
  <c r="AG256" i="2"/>
  <c r="AG260" i="2"/>
  <c r="AG268" i="2"/>
  <c r="AG276" i="2"/>
  <c r="AG284" i="2"/>
  <c r="AC298" i="2"/>
  <c r="AB298" i="2"/>
  <c r="AC314" i="2"/>
  <c r="AB314" i="2"/>
  <c r="AC330" i="2"/>
  <c r="AB330" i="2"/>
  <c r="AC294" i="2"/>
  <c r="AB294" i="2"/>
  <c r="AC310" i="2"/>
  <c r="AB310" i="2"/>
  <c r="AG252" i="2"/>
  <c r="AB256" i="2"/>
  <c r="AG264" i="2"/>
  <c r="AG272" i="2"/>
  <c r="AG280" i="2"/>
  <c r="AG288" i="2"/>
  <c r="AC290" i="2"/>
  <c r="AB290" i="2"/>
  <c r="AC306" i="2"/>
  <c r="AB306" i="2"/>
  <c r="AC322" i="2"/>
  <c r="AB322" i="2"/>
  <c r="AG294" i="2"/>
  <c r="AG302" i="2"/>
  <c r="AG310" i="2"/>
  <c r="AG318" i="2"/>
  <c r="AG326" i="2"/>
  <c r="AG334" i="2"/>
  <c r="AG338" i="2"/>
  <c r="AG290" i="2"/>
  <c r="AG298" i="2"/>
  <c r="AG306" i="2"/>
  <c r="AG314" i="2"/>
  <c r="AB318" i="2"/>
  <c r="AG322" i="2"/>
  <c r="AB326" i="2"/>
  <c r="AG330" i="2"/>
  <c r="AB334" i="2"/>
  <c r="AG342" i="2"/>
  <c r="K25" i="2" l="1"/>
  <c r="G26" i="2"/>
  <c r="A27" i="2"/>
  <c r="AA26" i="2"/>
  <c r="M26" i="2"/>
  <c r="Y26" i="2"/>
  <c r="H26" i="2"/>
  <c r="AD26" i="2"/>
  <c r="L26" i="2"/>
  <c r="D26" i="2"/>
  <c r="B26" i="2"/>
  <c r="J26" i="2"/>
  <c r="AI26" i="2" s="1"/>
  <c r="AE25" i="2"/>
  <c r="C26" i="2" l="1"/>
  <c r="AF26" i="2"/>
  <c r="AB26" i="2"/>
  <c r="N25" i="2"/>
  <c r="O25" i="2"/>
  <c r="E26" i="2" s="1"/>
  <c r="AC26" i="2" s="1"/>
  <c r="G27" i="2"/>
  <c r="AA27" i="2"/>
  <c r="M27" i="2"/>
  <c r="Y27" i="2"/>
  <c r="H27" i="2"/>
  <c r="AD27" i="2"/>
  <c r="D27" i="2"/>
  <c r="L27" i="2"/>
  <c r="A28" i="2"/>
  <c r="J27" i="2"/>
  <c r="AI27" i="2" s="1"/>
  <c r="B27" i="2"/>
  <c r="A29" i="2" l="1"/>
  <c r="J28" i="2"/>
  <c r="B28" i="2"/>
  <c r="AD28" i="2"/>
  <c r="Y28" i="2"/>
  <c r="L28" i="2"/>
  <c r="H28" i="2"/>
  <c r="D28" i="2"/>
  <c r="G28" i="2"/>
  <c r="M28" i="2"/>
  <c r="AA28" i="2"/>
  <c r="AB27" i="2"/>
  <c r="AG27" i="2"/>
  <c r="AH26" i="2"/>
  <c r="F26" i="2"/>
  <c r="K26" i="2" s="1"/>
  <c r="C27" i="2"/>
  <c r="AF27" i="2"/>
  <c r="AE26" i="2"/>
  <c r="AF28" i="2" l="1"/>
  <c r="C28" i="2"/>
  <c r="N26" i="2"/>
  <c r="O26" i="2" s="1"/>
  <c r="E27" i="2" s="1"/>
  <c r="AI28" i="2"/>
  <c r="AB28" i="2"/>
  <c r="AA29" i="2"/>
  <c r="M29" i="2"/>
  <c r="G29" i="2"/>
  <c r="A30" i="2"/>
  <c r="J29" i="2"/>
  <c r="B29" i="2"/>
  <c r="H29" i="2"/>
  <c r="AD29" i="2"/>
  <c r="L29" i="2"/>
  <c r="D29" i="2"/>
  <c r="Y29" i="2"/>
  <c r="AG28" i="2"/>
  <c r="AH27" i="2" l="1"/>
  <c r="F27" i="2"/>
  <c r="K27" i="2" s="1"/>
  <c r="AC27" i="2"/>
  <c r="AE27" i="2"/>
  <c r="AD30" i="2"/>
  <c r="Y30" i="2"/>
  <c r="L30" i="2"/>
  <c r="H30" i="2"/>
  <c r="D30" i="2"/>
  <c r="A31" i="2"/>
  <c r="J30" i="2"/>
  <c r="AI30" i="2" s="1"/>
  <c r="B30" i="2"/>
  <c r="M30" i="2"/>
  <c r="AA30" i="2"/>
  <c r="G30" i="2"/>
  <c r="C29" i="2"/>
  <c r="AF29" i="2"/>
  <c r="AB29" i="2"/>
  <c r="AI29" i="2"/>
  <c r="G31" i="2" l="1"/>
  <c r="AA31" i="2"/>
  <c r="M31" i="2"/>
  <c r="AD31" i="2"/>
  <c r="L31" i="2"/>
  <c r="D31" i="2"/>
  <c r="Y31" i="2"/>
  <c r="H31" i="2"/>
  <c r="A32" i="2"/>
  <c r="J31" i="2"/>
  <c r="B31" i="2"/>
  <c r="AF30" i="2"/>
  <c r="AG30" i="2" s="1"/>
  <c r="C30" i="2"/>
  <c r="O27" i="2"/>
  <c r="E28" i="2" s="1"/>
  <c r="N27" i="2"/>
  <c r="AG29" i="2"/>
  <c r="AB30" i="2"/>
  <c r="C31" i="2" l="1"/>
  <c r="AF31" i="2"/>
  <c r="F28" i="2"/>
  <c r="K28" i="2" s="1"/>
  <c r="AH28" i="2"/>
  <c r="AE28" i="2"/>
  <c r="AC28" i="2"/>
  <c r="AI31" i="2"/>
  <c r="AG31" i="2"/>
  <c r="A33" i="2"/>
  <c r="J32" i="2"/>
  <c r="AI32" i="2" s="1"/>
  <c r="B32" i="2"/>
  <c r="AD32" i="2"/>
  <c r="Y32" i="2"/>
  <c r="L32" i="2"/>
  <c r="H32" i="2"/>
  <c r="D32" i="2"/>
  <c r="G32" i="2"/>
  <c r="AA32" i="2"/>
  <c r="M32" i="2"/>
  <c r="AB31" i="2"/>
  <c r="N28" i="2" l="1"/>
  <c r="O28" i="2"/>
  <c r="E29" i="2" s="1"/>
  <c r="AB32" i="2"/>
  <c r="AA33" i="2"/>
  <c r="M33" i="2"/>
  <c r="G33" i="2"/>
  <c r="A34" i="2"/>
  <c r="J33" i="2"/>
  <c r="B33" i="2"/>
  <c r="AD33" i="2"/>
  <c r="Y33" i="2"/>
  <c r="H33" i="2"/>
  <c r="L33" i="2"/>
  <c r="D33" i="2"/>
  <c r="AF32" i="2"/>
  <c r="AG32" i="2" s="1"/>
  <c r="C32" i="2"/>
  <c r="AD34" i="2" l="1"/>
  <c r="Y34" i="2"/>
  <c r="L34" i="2"/>
  <c r="H34" i="2"/>
  <c r="D34" i="2"/>
  <c r="A35" i="2"/>
  <c r="J34" i="2"/>
  <c r="AI34" i="2" s="1"/>
  <c r="B34" i="2"/>
  <c r="AA34" i="2"/>
  <c r="M34" i="2"/>
  <c r="G34" i="2"/>
  <c r="AB33" i="2"/>
  <c r="C33" i="2"/>
  <c r="AF33" i="2"/>
  <c r="F29" i="2"/>
  <c r="K29" i="2" s="1"/>
  <c r="AH29" i="2"/>
  <c r="AE29" i="2"/>
  <c r="AC29" i="2"/>
  <c r="AG33" i="2"/>
  <c r="AI33" i="2"/>
  <c r="AF34" i="2" l="1"/>
  <c r="C34" i="2"/>
  <c r="G35" i="2"/>
  <c r="AA35" i="2"/>
  <c r="M35" i="2"/>
  <c r="Y35" i="2"/>
  <c r="H35" i="2"/>
  <c r="L35" i="2"/>
  <c r="D35" i="2"/>
  <c r="A36" i="2"/>
  <c r="AD35" i="2"/>
  <c r="J35" i="2"/>
  <c r="AI35" i="2" s="1"/>
  <c r="B35" i="2"/>
  <c r="N29" i="2"/>
  <c r="O29" i="2" s="1"/>
  <c r="E30" i="2" s="1"/>
  <c r="AB34" i="2"/>
  <c r="AH30" i="2" l="1"/>
  <c r="F30" i="2"/>
  <c r="K30" i="2" s="1"/>
  <c r="AE30" i="2"/>
  <c r="AC30" i="2"/>
  <c r="C35" i="2"/>
  <c r="AF35" i="2"/>
  <c r="AB35" i="2"/>
  <c r="A37" i="2"/>
  <c r="J36" i="2"/>
  <c r="B36" i="2"/>
  <c r="AD36" i="2"/>
  <c r="Y36" i="2"/>
  <c r="L36" i="2"/>
  <c r="H36" i="2"/>
  <c r="D36" i="2"/>
  <c r="G36" i="2"/>
  <c r="M36" i="2"/>
  <c r="AA36" i="2"/>
  <c r="AG34" i="2"/>
  <c r="AA37" i="2" l="1"/>
  <c r="M37" i="2"/>
  <c r="G37" i="2"/>
  <c r="J37" i="2"/>
  <c r="B37" i="2"/>
  <c r="H37" i="2"/>
  <c r="AD37" i="2"/>
  <c r="L37" i="2"/>
  <c r="D37" i="2"/>
  <c r="A38" i="2"/>
  <c r="Y37" i="2"/>
  <c r="AF36" i="2"/>
  <c r="C36" i="2"/>
  <c r="AG35" i="2"/>
  <c r="N30" i="2"/>
  <c r="O30" i="2"/>
  <c r="E31" i="2" s="1"/>
  <c r="AB36" i="2"/>
  <c r="AI36" i="2"/>
  <c r="AD38" i="2" l="1"/>
  <c r="Y38" i="2"/>
  <c r="L38" i="2"/>
  <c r="H38" i="2"/>
  <c r="D38" i="2"/>
  <c r="A39" i="2"/>
  <c r="J38" i="2"/>
  <c r="AI38" i="2" s="1"/>
  <c r="B38" i="2"/>
  <c r="M38" i="2"/>
  <c r="AA38" i="2"/>
  <c r="G38" i="2"/>
  <c r="AH31" i="2"/>
  <c r="F31" i="2"/>
  <c r="K31" i="2" s="1"/>
  <c r="AC31" i="2"/>
  <c r="AE31" i="2"/>
  <c r="C37" i="2"/>
  <c r="AF37" i="2"/>
  <c r="AG36" i="2"/>
  <c r="AI37" i="2"/>
  <c r="AB37" i="2"/>
  <c r="O31" i="2" l="1"/>
  <c r="E32" i="2" s="1"/>
  <c r="N31" i="2"/>
  <c r="AB38" i="2"/>
  <c r="G39" i="2"/>
  <c r="AA39" i="2"/>
  <c r="M39" i="2"/>
  <c r="AD39" i="2"/>
  <c r="L39" i="2"/>
  <c r="D39" i="2"/>
  <c r="Y39" i="2"/>
  <c r="H39" i="2"/>
  <c r="A40" i="2"/>
  <c r="J39" i="2"/>
  <c r="AI39" i="2" s="1"/>
  <c r="B39" i="2"/>
  <c r="AF38" i="2"/>
  <c r="C38" i="2"/>
  <c r="AG37" i="2"/>
  <c r="A41" i="2" l="1"/>
  <c r="J40" i="2"/>
  <c r="B40" i="2"/>
  <c r="AD40" i="2"/>
  <c r="Y40" i="2"/>
  <c r="L40" i="2"/>
  <c r="H40" i="2"/>
  <c r="D40" i="2"/>
  <c r="G40" i="2"/>
  <c r="M40" i="2"/>
  <c r="AA40" i="2"/>
  <c r="AB39" i="2"/>
  <c r="C39" i="2"/>
  <c r="AF39" i="2"/>
  <c r="AG38" i="2"/>
  <c r="F32" i="2"/>
  <c r="K32" i="2" s="1"/>
  <c r="AH32" i="2"/>
  <c r="AE32" i="2"/>
  <c r="AC32" i="2"/>
  <c r="AF40" i="2" l="1"/>
  <c r="C40" i="2"/>
  <c r="AI40" i="2"/>
  <c r="AG40" i="2"/>
  <c r="AA41" i="2"/>
  <c r="M41" i="2"/>
  <c r="G41" i="2"/>
  <c r="A42" i="2"/>
  <c r="J41" i="2"/>
  <c r="AI41" i="2" s="1"/>
  <c r="B41" i="2"/>
  <c r="Y41" i="2"/>
  <c r="H41" i="2"/>
  <c r="AD41" i="2"/>
  <c r="D41" i="2"/>
  <c r="L41" i="2"/>
  <c r="N32" i="2"/>
  <c r="O32" i="2"/>
  <c r="E33" i="2" s="1"/>
  <c r="AB40" i="2"/>
  <c r="AG39" i="2"/>
  <c r="C41" i="2" l="1"/>
  <c r="AF41" i="2"/>
  <c r="F33" i="2"/>
  <c r="K33" i="2" s="1"/>
  <c r="AH33" i="2"/>
  <c r="AE33" i="2"/>
  <c r="AC33" i="2"/>
  <c r="AD42" i="2"/>
  <c r="Y42" i="2"/>
  <c r="L42" i="2"/>
  <c r="H42" i="2"/>
  <c r="D42" i="2"/>
  <c r="A43" i="2"/>
  <c r="J42" i="2"/>
  <c r="AI42" i="2" s="1"/>
  <c r="B42" i="2"/>
  <c r="AA42" i="2"/>
  <c r="M42" i="2"/>
  <c r="G42" i="2"/>
  <c r="AB41" i="2"/>
  <c r="AG41" i="2"/>
  <c r="AF42" i="2" l="1"/>
  <c r="C42" i="2"/>
  <c r="N33" i="2"/>
  <c r="O33" i="2" s="1"/>
  <c r="E34" i="2" s="1"/>
  <c r="G43" i="2"/>
  <c r="AA43" i="2"/>
  <c r="M43" i="2"/>
  <c r="Y43" i="2"/>
  <c r="H43" i="2"/>
  <c r="AD43" i="2"/>
  <c r="L43" i="2"/>
  <c r="B43" i="2"/>
  <c r="D43" i="2"/>
  <c r="A44" i="2"/>
  <c r="J43" i="2"/>
  <c r="AI43" i="2" s="1"/>
  <c r="AG42" i="2"/>
  <c r="AB42" i="2"/>
  <c r="AH34" i="2" l="1"/>
  <c r="F34" i="2"/>
  <c r="K34" i="2" s="1"/>
  <c r="AE34" i="2"/>
  <c r="AC34" i="2"/>
  <c r="A45" i="2"/>
  <c r="J44" i="2"/>
  <c r="B44" i="2"/>
  <c r="AD44" i="2"/>
  <c r="Y44" i="2"/>
  <c r="L44" i="2"/>
  <c r="H44" i="2"/>
  <c r="D44" i="2"/>
  <c r="G44" i="2"/>
  <c r="M44" i="2"/>
  <c r="AA44" i="2"/>
  <c r="AB43" i="2"/>
  <c r="C43" i="2"/>
  <c r="AF43" i="2"/>
  <c r="AF44" i="2" l="1"/>
  <c r="AG44" i="2" s="1"/>
  <c r="C44" i="2"/>
  <c r="AI44" i="2"/>
  <c r="AG43" i="2"/>
  <c r="AB44" i="2"/>
  <c r="AA45" i="2"/>
  <c r="M45" i="2"/>
  <c r="G45" i="2"/>
  <c r="J45" i="2"/>
  <c r="AI45" i="2" s="1"/>
  <c r="AD45" i="2"/>
  <c r="L45" i="2"/>
  <c r="D45" i="2"/>
  <c r="A46" i="2"/>
  <c r="Y45" i="2"/>
  <c r="H45" i="2"/>
  <c r="N34" i="2"/>
  <c r="O34" i="2" s="1"/>
  <c r="E35" i="2" s="1"/>
  <c r="AH35" i="2" l="1"/>
  <c r="F35" i="2"/>
  <c r="K35" i="2" s="1"/>
  <c r="AE35" i="2"/>
  <c r="AC35" i="2"/>
  <c r="AD46" i="2"/>
  <c r="Y46" i="2"/>
  <c r="L46" i="2"/>
  <c r="H46" i="2"/>
  <c r="D46" i="2"/>
  <c r="A47" i="2"/>
  <c r="J46" i="2"/>
  <c r="AI46" i="2" s="1"/>
  <c r="M46" i="2"/>
  <c r="AA46" i="2"/>
  <c r="G46" i="2"/>
  <c r="N35" i="2" l="1"/>
  <c r="O35" i="2" s="1"/>
  <c r="E36" i="2" s="1"/>
  <c r="G47" i="2"/>
  <c r="AA47" i="2"/>
  <c r="M47" i="2"/>
  <c r="AD47" i="2"/>
  <c r="L47" i="2"/>
  <c r="D47" i="2"/>
  <c r="Y47" i="2"/>
  <c r="H47" i="2"/>
  <c r="A48" i="2"/>
  <c r="J47" i="2"/>
  <c r="AI47" i="2" s="1"/>
  <c r="F36" i="2" l="1"/>
  <c r="K36" i="2" s="1"/>
  <c r="AH36" i="2"/>
  <c r="AC36" i="2"/>
  <c r="AE36" i="2"/>
  <c r="A49" i="2"/>
  <c r="J48" i="2"/>
  <c r="AI48" i="2" s="1"/>
  <c r="AD48" i="2"/>
  <c r="Y48" i="2"/>
  <c r="L48" i="2"/>
  <c r="H48" i="2"/>
  <c r="D48" i="2"/>
  <c r="M48" i="2"/>
  <c r="AA48" i="2"/>
  <c r="G48" i="2"/>
  <c r="AA49" i="2" l="1"/>
  <c r="M49" i="2"/>
  <c r="G49" i="2"/>
  <c r="A50" i="2"/>
  <c r="J49" i="2"/>
  <c r="AI49" i="2" s="1"/>
  <c r="Y49" i="2"/>
  <c r="H49" i="2"/>
  <c r="L49" i="2"/>
  <c r="AD49" i="2"/>
  <c r="D49" i="2"/>
  <c r="N36" i="2"/>
  <c r="O36" i="2"/>
  <c r="E37" i="2" s="1"/>
  <c r="AD50" i="2" l="1"/>
  <c r="Y50" i="2"/>
  <c r="L50" i="2"/>
  <c r="H50" i="2"/>
  <c r="D50" i="2"/>
  <c r="A51" i="2"/>
  <c r="J50" i="2"/>
  <c r="AI50" i="2" s="1"/>
  <c r="AA50" i="2"/>
  <c r="G50" i="2"/>
  <c r="M50" i="2"/>
  <c r="F37" i="2"/>
  <c r="K37" i="2" s="1"/>
  <c r="AH37" i="2"/>
  <c r="AE37" i="2"/>
  <c r="AC37" i="2"/>
  <c r="N37" i="2" l="1"/>
  <c r="O37" i="2" s="1"/>
  <c r="E38" i="2" s="1"/>
  <c r="G51" i="2"/>
  <c r="AA51" i="2"/>
  <c r="M51" i="2"/>
  <c r="Y51" i="2"/>
  <c r="H51" i="2"/>
  <c r="AD51" i="2"/>
  <c r="D51" i="2"/>
  <c r="L51" i="2"/>
  <c r="A52" i="2"/>
  <c r="J51" i="2"/>
  <c r="AI51" i="2" s="1"/>
  <c r="AH38" i="2" l="1"/>
  <c r="F38" i="2"/>
  <c r="K38" i="2" s="1"/>
  <c r="AE38" i="2"/>
  <c r="AC38" i="2"/>
  <c r="A53" i="2"/>
  <c r="J52" i="2"/>
  <c r="AI52" i="2" s="1"/>
  <c r="AD52" i="2"/>
  <c r="Y52" i="2"/>
  <c r="L52" i="2"/>
  <c r="H52" i="2"/>
  <c r="D52" i="2"/>
  <c r="G52" i="2"/>
  <c r="M52" i="2"/>
  <c r="AA52" i="2"/>
  <c r="AA53" i="2" l="1"/>
  <c r="M53" i="2"/>
  <c r="G53" i="2"/>
  <c r="A54" i="2"/>
  <c r="AD53" i="2"/>
  <c r="L53" i="2"/>
  <c r="D53" i="2"/>
  <c r="J53" i="2"/>
  <c r="AI53" i="2" s="1"/>
  <c r="H53" i="2"/>
  <c r="Y53" i="2"/>
  <c r="N38" i="2"/>
  <c r="O38" i="2"/>
  <c r="E39" i="2" s="1"/>
  <c r="AD54" i="2" l="1"/>
  <c r="Y54" i="2"/>
  <c r="L54" i="2"/>
  <c r="H54" i="2"/>
  <c r="D54" i="2"/>
  <c r="A55" i="2"/>
  <c r="J54" i="2"/>
  <c r="AI54" i="2" s="1"/>
  <c r="M54" i="2"/>
  <c r="AA54" i="2"/>
  <c r="G54" i="2"/>
  <c r="AH39" i="2"/>
  <c r="F39" i="2"/>
  <c r="K39" i="2" s="1"/>
  <c r="AC39" i="2"/>
  <c r="AE39" i="2"/>
  <c r="G55" i="2" l="1"/>
  <c r="AA55" i="2"/>
  <c r="M55" i="2"/>
  <c r="AD55" i="2"/>
  <c r="L55" i="2"/>
  <c r="D55" i="2"/>
  <c r="H55" i="2"/>
  <c r="A56" i="2"/>
  <c r="J55" i="2"/>
  <c r="AI55" i="2" s="1"/>
  <c r="Y55" i="2"/>
  <c r="O39" i="2"/>
  <c r="E40" i="2" s="1"/>
  <c r="N39" i="2"/>
  <c r="A57" i="2" l="1"/>
  <c r="J56" i="2"/>
  <c r="AI56" i="2" s="1"/>
  <c r="AD56" i="2"/>
  <c r="Y56" i="2"/>
  <c r="L56" i="2"/>
  <c r="H56" i="2"/>
  <c r="D56" i="2"/>
  <c r="G56" i="2"/>
  <c r="AA56" i="2"/>
  <c r="M56" i="2"/>
  <c r="F40" i="2"/>
  <c r="K40" i="2" s="1"/>
  <c r="AH40" i="2"/>
  <c r="AC40" i="2"/>
  <c r="AE40" i="2"/>
  <c r="N40" i="2" l="1"/>
  <c r="O40" i="2"/>
  <c r="E41" i="2" s="1"/>
  <c r="AA57" i="2"/>
  <c r="M57" i="2"/>
  <c r="G57" i="2"/>
  <c r="A58" i="2"/>
  <c r="J57" i="2"/>
  <c r="AI57" i="2" s="1"/>
  <c r="Y57" i="2"/>
  <c r="H57" i="2"/>
  <c r="L57" i="2"/>
  <c r="AD57" i="2"/>
  <c r="D57" i="2"/>
  <c r="F41" i="2" l="1"/>
  <c r="K41" i="2" s="1"/>
  <c r="AH41" i="2"/>
  <c r="AC41" i="2"/>
  <c r="AE41" i="2"/>
  <c r="AD58" i="2"/>
  <c r="Y58" i="2"/>
  <c r="L58" i="2"/>
  <c r="H58" i="2"/>
  <c r="D58" i="2"/>
  <c r="A59" i="2"/>
  <c r="J58" i="2"/>
  <c r="AI58" i="2" s="1"/>
  <c r="AA58" i="2"/>
  <c r="M58" i="2"/>
  <c r="G58" i="2"/>
  <c r="G59" i="2" l="1"/>
  <c r="M59" i="2"/>
  <c r="H59" i="2"/>
  <c r="A60" i="2"/>
  <c r="Y59" i="2"/>
  <c r="J59" i="2"/>
  <c r="AI59" i="2" s="1"/>
  <c r="AD59" i="2"/>
  <c r="D59" i="2"/>
  <c r="L59" i="2"/>
  <c r="AA59" i="2"/>
  <c r="N41" i="2"/>
  <c r="O41" i="2" s="1"/>
  <c r="E42" i="2" s="1"/>
  <c r="AH42" i="2" l="1"/>
  <c r="F42" i="2"/>
  <c r="K42" i="2" s="1"/>
  <c r="AC42" i="2"/>
  <c r="AE42" i="2"/>
  <c r="A61" i="2"/>
  <c r="J60" i="2"/>
  <c r="AI60" i="2" s="1"/>
  <c r="AD60" i="2"/>
  <c r="D60" i="2"/>
  <c r="AA60" i="2"/>
  <c r="L60" i="2"/>
  <c r="G60" i="2"/>
  <c r="Y60" i="2"/>
  <c r="H60" i="2"/>
  <c r="M60" i="2"/>
  <c r="N42" i="2" l="1"/>
  <c r="O42" i="2" s="1"/>
  <c r="E43" i="2" s="1"/>
  <c r="AA61" i="2"/>
  <c r="M61" i="2"/>
  <c r="Y61" i="2"/>
  <c r="H61" i="2"/>
  <c r="L61" i="2"/>
  <c r="G61" i="2"/>
  <c r="A62" i="2"/>
  <c r="D61" i="2"/>
  <c r="AD61" i="2"/>
  <c r="J61" i="2"/>
  <c r="AI61" i="2" s="1"/>
  <c r="AH43" i="2" l="1"/>
  <c r="F43" i="2"/>
  <c r="K43" i="2" s="1"/>
  <c r="AE43" i="2"/>
  <c r="AC43" i="2"/>
  <c r="AD62" i="2"/>
  <c r="Y62" i="2"/>
  <c r="L62" i="2"/>
  <c r="H62" i="2"/>
  <c r="D62" i="2"/>
  <c r="M62" i="2"/>
  <c r="G62" i="2"/>
  <c r="A63" i="2"/>
  <c r="J62" i="2"/>
  <c r="AI62" i="2" s="1"/>
  <c r="AA62" i="2"/>
  <c r="N43" i="2" l="1"/>
  <c r="O43" i="2" s="1"/>
  <c r="E44" i="2" s="1"/>
  <c r="G63" i="2"/>
  <c r="A64" i="2"/>
  <c r="AD63" i="2"/>
  <c r="D63" i="2"/>
  <c r="AA63" i="2"/>
  <c r="L63" i="2"/>
  <c r="Y63" i="2"/>
  <c r="J63" i="2"/>
  <c r="AI63" i="2" s="1"/>
  <c r="H63" i="2"/>
  <c r="M63" i="2"/>
  <c r="F44" i="2" l="1"/>
  <c r="K44" i="2" s="1"/>
  <c r="AH44" i="2"/>
  <c r="E45" i="2"/>
  <c r="AE44" i="2"/>
  <c r="AC44" i="2"/>
  <c r="G64" i="2"/>
  <c r="A65" i="2"/>
  <c r="J64" i="2"/>
  <c r="AI64" i="2" s="1"/>
  <c r="AA64" i="2"/>
  <c r="M64" i="2"/>
  <c r="Y64" i="2"/>
  <c r="H64" i="2"/>
  <c r="AD64" i="2"/>
  <c r="D64" i="2"/>
  <c r="L64" i="2"/>
  <c r="F45" i="2" l="1"/>
  <c r="AH45" i="2"/>
  <c r="AC45" i="2"/>
  <c r="AE45" i="2"/>
  <c r="E46" i="2"/>
  <c r="A66" i="2"/>
  <c r="J65" i="2"/>
  <c r="AI65" i="2" s="1"/>
  <c r="AA65" i="2"/>
  <c r="M65" i="2"/>
  <c r="AD65" i="2"/>
  <c r="Y65" i="2"/>
  <c r="L65" i="2"/>
  <c r="H65" i="2"/>
  <c r="D65" i="2"/>
  <c r="G65" i="2"/>
  <c r="N44" i="2"/>
  <c r="O44" i="2"/>
  <c r="B45" i="2" s="1"/>
  <c r="AH46" i="2" l="1"/>
  <c r="F46" i="2"/>
  <c r="AE46" i="2"/>
  <c r="E47" i="2"/>
  <c r="AC46" i="2"/>
  <c r="C45" i="2"/>
  <c r="K45" i="2" s="1"/>
  <c r="AF45" i="2"/>
  <c r="AB45" i="2"/>
  <c r="AA66" i="2"/>
  <c r="M66" i="2"/>
  <c r="AD66" i="2"/>
  <c r="Y66" i="2"/>
  <c r="L66" i="2"/>
  <c r="H66" i="2"/>
  <c r="D66" i="2"/>
  <c r="G66" i="2"/>
  <c r="A67" i="2"/>
  <c r="J66" i="2"/>
  <c r="AI66" i="2" s="1"/>
  <c r="N45" i="2" l="1"/>
  <c r="O45" i="2" s="1"/>
  <c r="B46" i="2" s="1"/>
  <c r="AH47" i="2"/>
  <c r="F47" i="2"/>
  <c r="AC47" i="2"/>
  <c r="E48" i="2"/>
  <c r="AE47" i="2"/>
  <c r="AD67" i="2"/>
  <c r="Y67" i="2"/>
  <c r="L67" i="2"/>
  <c r="H67" i="2"/>
  <c r="D67" i="2"/>
  <c r="G67" i="2"/>
  <c r="A68" i="2"/>
  <c r="J67" i="2"/>
  <c r="AI67" i="2" s="1"/>
  <c r="M67" i="2"/>
  <c r="AA67" i="2"/>
  <c r="AG45" i="2"/>
  <c r="AF46" i="2" l="1"/>
  <c r="C46" i="2"/>
  <c r="K46" i="2" s="1"/>
  <c r="AB46" i="2"/>
  <c r="G68" i="2"/>
  <c r="A69" i="2"/>
  <c r="J68" i="2"/>
  <c r="AI68" i="2" s="1"/>
  <c r="AA68" i="2"/>
  <c r="M68" i="2"/>
  <c r="L68" i="2"/>
  <c r="AD68" i="2"/>
  <c r="D68" i="2"/>
  <c r="Y68" i="2"/>
  <c r="H68" i="2"/>
  <c r="F48" i="2"/>
  <c r="AH48" i="2"/>
  <c r="AE48" i="2"/>
  <c r="E49" i="2"/>
  <c r="AC48" i="2"/>
  <c r="F49" i="2" l="1"/>
  <c r="AH49" i="2"/>
  <c r="AE49" i="2"/>
  <c r="E50" i="2"/>
  <c r="AC49" i="2"/>
  <c r="N46" i="2"/>
  <c r="O46" i="2"/>
  <c r="B47" i="2" s="1"/>
  <c r="A70" i="2"/>
  <c r="J69" i="2"/>
  <c r="AI69" i="2" s="1"/>
  <c r="AA69" i="2"/>
  <c r="M69" i="2"/>
  <c r="AD69" i="2"/>
  <c r="Y69" i="2"/>
  <c r="L69" i="2"/>
  <c r="H69" i="2"/>
  <c r="D69" i="2"/>
  <c r="G69" i="2"/>
  <c r="AG46" i="2"/>
  <c r="AA70" i="2" l="1"/>
  <c r="M70" i="2"/>
  <c r="AD70" i="2"/>
  <c r="Y70" i="2"/>
  <c r="L70" i="2"/>
  <c r="H70" i="2"/>
  <c r="D70" i="2"/>
  <c r="G70" i="2"/>
  <c r="A71" i="2"/>
  <c r="J70" i="2"/>
  <c r="AI70" i="2" s="1"/>
  <c r="C47" i="2"/>
  <c r="K47" i="2" s="1"/>
  <c r="AF47" i="2"/>
  <c r="AB47" i="2"/>
  <c r="AH50" i="2"/>
  <c r="F50" i="2"/>
  <c r="AE50" i="2"/>
  <c r="E51" i="2"/>
  <c r="AC50" i="2"/>
  <c r="AD71" i="2" l="1"/>
  <c r="Y71" i="2"/>
  <c r="L71" i="2"/>
  <c r="H71" i="2"/>
  <c r="D71" i="2"/>
  <c r="G71" i="2"/>
  <c r="A72" i="2"/>
  <c r="J71" i="2"/>
  <c r="AI71" i="2" s="1"/>
  <c r="AA71" i="2"/>
  <c r="M71" i="2"/>
  <c r="AH51" i="2"/>
  <c r="F51" i="2"/>
  <c r="AE51" i="2"/>
  <c r="AC51" i="2"/>
  <c r="E52" i="2"/>
  <c r="N47" i="2"/>
  <c r="O47" i="2" s="1"/>
  <c r="B48" i="2" s="1"/>
  <c r="AG47" i="2"/>
  <c r="AF48" i="2" l="1"/>
  <c r="C48" i="2"/>
  <c r="K48" i="2" s="1"/>
  <c r="AB48" i="2"/>
  <c r="G72" i="2"/>
  <c r="A73" i="2"/>
  <c r="J72" i="2"/>
  <c r="AI72" i="2" s="1"/>
  <c r="AA72" i="2"/>
  <c r="M72" i="2"/>
  <c r="H72" i="2"/>
  <c r="Y72" i="2"/>
  <c r="L72" i="2"/>
  <c r="D72" i="2"/>
  <c r="AD72" i="2"/>
  <c r="F52" i="2"/>
  <c r="AH52" i="2"/>
  <c r="E53" i="2"/>
  <c r="AC52" i="2"/>
  <c r="AE52" i="2"/>
  <c r="N48" i="2" l="1"/>
  <c r="O48" i="2"/>
  <c r="B49" i="2" s="1"/>
  <c r="A74" i="2"/>
  <c r="J73" i="2"/>
  <c r="AI73" i="2" s="1"/>
  <c r="AA73" i="2"/>
  <c r="M73" i="2"/>
  <c r="AD73" i="2"/>
  <c r="Y73" i="2"/>
  <c r="L73" i="2"/>
  <c r="H73" i="2"/>
  <c r="D73" i="2"/>
  <c r="G73" i="2"/>
  <c r="F53" i="2"/>
  <c r="AH53" i="2"/>
  <c r="AE53" i="2"/>
  <c r="E54" i="2"/>
  <c r="AC53" i="2"/>
  <c r="AG48" i="2"/>
  <c r="AA74" i="2" l="1"/>
  <c r="M74" i="2"/>
  <c r="Y74" i="2"/>
  <c r="A75" i="2"/>
  <c r="AD74" i="2"/>
  <c r="J74" i="2"/>
  <c r="AI74" i="2" s="1"/>
  <c r="D74" i="2"/>
  <c r="H74" i="2"/>
  <c r="G74" i="2"/>
  <c r="L74" i="2"/>
  <c r="C49" i="2"/>
  <c r="K49" i="2" s="1"/>
  <c r="AF49" i="2"/>
  <c r="AB49" i="2"/>
  <c r="AH54" i="2"/>
  <c r="F54" i="2"/>
  <c r="AC54" i="2"/>
  <c r="AE54" i="2"/>
  <c r="E55" i="2"/>
  <c r="AD75" i="2" l="1"/>
  <c r="Y75" i="2"/>
  <c r="L75" i="2"/>
  <c r="H75" i="2"/>
  <c r="D75" i="2"/>
  <c r="M75" i="2"/>
  <c r="G75" i="2"/>
  <c r="AA75" i="2"/>
  <c r="A76" i="2"/>
  <c r="J75" i="2"/>
  <c r="AI75" i="2" s="1"/>
  <c r="AH55" i="2"/>
  <c r="F55" i="2"/>
  <c r="AC55" i="2"/>
  <c r="AE55" i="2"/>
  <c r="E56" i="2"/>
  <c r="AG49" i="2"/>
  <c r="N49" i="2"/>
  <c r="O49" i="2" s="1"/>
  <c r="B50" i="2" s="1"/>
  <c r="AF50" i="2" l="1"/>
  <c r="C50" i="2"/>
  <c r="K50" i="2" s="1"/>
  <c r="AB50" i="2"/>
  <c r="G76" i="2"/>
  <c r="AD76" i="2"/>
  <c r="D76" i="2"/>
  <c r="M76" i="2"/>
  <c r="H76" i="2"/>
  <c r="AA76" i="2"/>
  <c r="L76" i="2"/>
  <c r="J76" i="2"/>
  <c r="AI76" i="2" s="1"/>
  <c r="A77" i="2"/>
  <c r="Y76" i="2"/>
  <c r="F56" i="2"/>
  <c r="AH56" i="2"/>
  <c r="AE56" i="2"/>
  <c r="AC56" i="2"/>
  <c r="E57" i="2"/>
  <c r="A78" i="2" l="1"/>
  <c r="J77" i="2"/>
  <c r="AI77" i="2" s="1"/>
  <c r="Y77" i="2"/>
  <c r="AD77" i="2"/>
  <c r="D77" i="2"/>
  <c r="M77" i="2"/>
  <c r="H77" i="2"/>
  <c r="AA77" i="2"/>
  <c r="G77" i="2"/>
  <c r="L77" i="2"/>
  <c r="N50" i="2"/>
  <c r="O50" i="2"/>
  <c r="B51" i="2" s="1"/>
  <c r="F57" i="2"/>
  <c r="AH57" i="2"/>
  <c r="AE57" i="2"/>
  <c r="AC57" i="2"/>
  <c r="E58" i="2"/>
  <c r="AG50" i="2"/>
  <c r="AH58" i="2" l="1"/>
  <c r="F58" i="2"/>
  <c r="AC58" i="2"/>
  <c r="AE58" i="2"/>
  <c r="E59" i="2"/>
  <c r="AA78" i="2"/>
  <c r="M78" i="2"/>
  <c r="L78" i="2"/>
  <c r="G78" i="2"/>
  <c r="Y78" i="2"/>
  <c r="A79" i="2"/>
  <c r="AD78" i="2"/>
  <c r="J78" i="2"/>
  <c r="AI78" i="2" s="1"/>
  <c r="D78" i="2"/>
  <c r="H78" i="2"/>
  <c r="C51" i="2"/>
  <c r="K51" i="2" s="1"/>
  <c r="AF51" i="2"/>
  <c r="AB51" i="2"/>
  <c r="AG51" i="2" l="1"/>
  <c r="N51" i="2"/>
  <c r="O51" i="2" s="1"/>
  <c r="B52" i="2" s="1"/>
  <c r="AA79" i="2"/>
  <c r="AD79" i="2"/>
  <c r="Y79" i="2"/>
  <c r="L79" i="2"/>
  <c r="H79" i="2"/>
  <c r="D79" i="2"/>
  <c r="M79" i="2"/>
  <c r="G79" i="2"/>
  <c r="A80" i="2"/>
  <c r="J79" i="2"/>
  <c r="AI79" i="2" s="1"/>
  <c r="AH59" i="2"/>
  <c r="F59" i="2"/>
  <c r="AC59" i="2"/>
  <c r="E60" i="2"/>
  <c r="AE59" i="2"/>
  <c r="AF52" i="2" l="1"/>
  <c r="C52" i="2"/>
  <c r="K52" i="2" s="1"/>
  <c r="AB52" i="2"/>
  <c r="F60" i="2"/>
  <c r="AH60" i="2"/>
  <c r="AE60" i="2"/>
  <c r="AC60" i="2"/>
  <c r="E61" i="2"/>
  <c r="AD80" i="2"/>
  <c r="Y80" i="2"/>
  <c r="L80" i="2"/>
  <c r="H80" i="2"/>
  <c r="D80" i="2"/>
  <c r="G80" i="2"/>
  <c r="M80" i="2"/>
  <c r="A81" i="2"/>
  <c r="J80" i="2"/>
  <c r="AI80" i="2" s="1"/>
  <c r="AA80" i="2"/>
  <c r="G81" i="2" l="1"/>
  <c r="A82" i="2"/>
  <c r="J81" i="2"/>
  <c r="AI81" i="2" s="1"/>
  <c r="AD81" i="2"/>
  <c r="L81" i="2"/>
  <c r="D81" i="2"/>
  <c r="AA81" i="2"/>
  <c r="Y81" i="2"/>
  <c r="H81" i="2"/>
  <c r="M81" i="2"/>
  <c r="N52" i="2"/>
  <c r="O52" i="2"/>
  <c r="B53" i="2" s="1"/>
  <c r="F61" i="2"/>
  <c r="AH61" i="2"/>
  <c r="AE61" i="2"/>
  <c r="AC61" i="2"/>
  <c r="E62" i="2"/>
  <c r="AG52" i="2"/>
  <c r="AH62" i="2" l="1"/>
  <c r="F62" i="2"/>
  <c r="AE62" i="2"/>
  <c r="AC62" i="2"/>
  <c r="E63" i="2"/>
  <c r="C53" i="2"/>
  <c r="K53" i="2" s="1"/>
  <c r="AF53" i="2"/>
  <c r="AB53" i="2"/>
  <c r="A83" i="2"/>
  <c r="J82" i="2"/>
  <c r="AI82" i="2" s="1"/>
  <c r="AA82" i="2"/>
  <c r="M82" i="2"/>
  <c r="Y82" i="2"/>
  <c r="H82" i="2"/>
  <c r="G82" i="2"/>
  <c r="L82" i="2"/>
  <c r="D82" i="2"/>
  <c r="AD82" i="2"/>
  <c r="N53" i="2" l="1"/>
  <c r="O53" i="2" s="1"/>
  <c r="B54" i="2" s="1"/>
  <c r="AA83" i="2"/>
  <c r="M83" i="2"/>
  <c r="AD83" i="2"/>
  <c r="Y83" i="2"/>
  <c r="L83" i="2"/>
  <c r="H83" i="2"/>
  <c r="D83" i="2"/>
  <c r="A84" i="2"/>
  <c r="J83" i="2"/>
  <c r="AI83" i="2" s="1"/>
  <c r="G83" i="2"/>
  <c r="AG53" i="2"/>
  <c r="AH63" i="2"/>
  <c r="F63" i="2"/>
  <c r="E64" i="2"/>
  <c r="AE63" i="2"/>
  <c r="AC63" i="2"/>
  <c r="AF54" i="2" l="1"/>
  <c r="C54" i="2"/>
  <c r="K54" i="2" s="1"/>
  <c r="AB54" i="2"/>
  <c r="AD84" i="2"/>
  <c r="Y84" i="2"/>
  <c r="L84" i="2"/>
  <c r="H84" i="2"/>
  <c r="D84" i="2"/>
  <c r="G84" i="2"/>
  <c r="AA84" i="2"/>
  <c r="M84" i="2"/>
  <c r="J84" i="2"/>
  <c r="AI84" i="2" s="1"/>
  <c r="A85" i="2"/>
  <c r="F64" i="2"/>
  <c r="AH64" i="2"/>
  <c r="AC64" i="2"/>
  <c r="E65" i="2"/>
  <c r="AE64" i="2"/>
  <c r="G85" i="2" l="1"/>
  <c r="A86" i="2"/>
  <c r="J85" i="2"/>
  <c r="AI85" i="2" s="1"/>
  <c r="Y85" i="2"/>
  <c r="H85" i="2"/>
  <c r="M85" i="2"/>
  <c r="AD85" i="2"/>
  <c r="L85" i="2"/>
  <c r="D85" i="2"/>
  <c r="AA85" i="2"/>
  <c r="F65" i="2"/>
  <c r="AH65" i="2"/>
  <c r="AC65" i="2"/>
  <c r="E66" i="2"/>
  <c r="AE65" i="2"/>
  <c r="N54" i="2"/>
  <c r="O54" i="2"/>
  <c r="B55" i="2" s="1"/>
  <c r="AG54" i="2"/>
  <c r="C55" i="2" l="1"/>
  <c r="K55" i="2" s="1"/>
  <c r="AF55" i="2"/>
  <c r="AB55" i="2"/>
  <c r="A87" i="2"/>
  <c r="J86" i="2"/>
  <c r="AI86" i="2" s="1"/>
  <c r="AA86" i="2"/>
  <c r="M86" i="2"/>
  <c r="G86" i="2"/>
  <c r="AD86" i="2"/>
  <c r="L86" i="2"/>
  <c r="D86" i="2"/>
  <c r="H86" i="2"/>
  <c r="Y86" i="2"/>
  <c r="AH66" i="2"/>
  <c r="F66" i="2"/>
  <c r="AC66" i="2"/>
  <c r="AE66" i="2"/>
  <c r="E67" i="2"/>
  <c r="AG55" i="2" l="1"/>
  <c r="AA87" i="2"/>
  <c r="M87" i="2"/>
  <c r="AD87" i="2"/>
  <c r="Y87" i="2"/>
  <c r="L87" i="2"/>
  <c r="H87" i="2"/>
  <c r="D87" i="2"/>
  <c r="A88" i="2"/>
  <c r="J87" i="2"/>
  <c r="AI87" i="2" s="1"/>
  <c r="G87" i="2"/>
  <c r="AH67" i="2"/>
  <c r="F67" i="2"/>
  <c r="AE67" i="2"/>
  <c r="E68" i="2"/>
  <c r="AC67" i="2"/>
  <c r="O55" i="2"/>
  <c r="B56" i="2" s="1"/>
  <c r="N55" i="2"/>
  <c r="AF56" i="2" l="1"/>
  <c r="C56" i="2"/>
  <c r="K56" i="2" s="1"/>
  <c r="AB56" i="2"/>
  <c r="F68" i="2"/>
  <c r="AH68" i="2"/>
  <c r="AE68" i="2"/>
  <c r="E69" i="2"/>
  <c r="AC68" i="2"/>
  <c r="AA88" i="2"/>
  <c r="M88" i="2"/>
  <c r="L88" i="2"/>
  <c r="H88" i="2"/>
  <c r="D88" i="2"/>
  <c r="Y88" i="2"/>
  <c r="G88" i="2"/>
  <c r="AD88" i="2"/>
  <c r="J88" i="2"/>
  <c r="AI88" i="2" s="1"/>
  <c r="A89" i="2"/>
  <c r="AD89" i="2" l="1"/>
  <c r="Y89" i="2"/>
  <c r="L89" i="2"/>
  <c r="H89" i="2"/>
  <c r="D89" i="2"/>
  <c r="M89" i="2"/>
  <c r="G89" i="2"/>
  <c r="J89" i="2"/>
  <c r="AI89" i="2" s="1"/>
  <c r="AA89" i="2"/>
  <c r="A90" i="2"/>
  <c r="F69" i="2"/>
  <c r="AH69" i="2"/>
  <c r="AE69" i="2"/>
  <c r="AC69" i="2"/>
  <c r="E70" i="2"/>
  <c r="N56" i="2"/>
  <c r="O56" i="2"/>
  <c r="B57" i="2" s="1"/>
  <c r="AG56" i="2"/>
  <c r="C57" i="2" l="1"/>
  <c r="K57" i="2" s="1"/>
  <c r="AF57" i="2"/>
  <c r="AB57" i="2"/>
  <c r="G90" i="2"/>
  <c r="A91" i="2"/>
  <c r="Y90" i="2"/>
  <c r="J90" i="2"/>
  <c r="AI90" i="2" s="1"/>
  <c r="AD90" i="2"/>
  <c r="D90" i="2"/>
  <c r="AA90" i="2"/>
  <c r="M90" i="2"/>
  <c r="L90" i="2"/>
  <c r="H90" i="2"/>
  <c r="AH70" i="2"/>
  <c r="F70" i="2"/>
  <c r="AE70" i="2"/>
  <c r="E71" i="2"/>
  <c r="AC70" i="2"/>
  <c r="AH71" i="2" l="1"/>
  <c r="F71" i="2"/>
  <c r="AC71" i="2"/>
  <c r="AE71" i="2"/>
  <c r="E72" i="2"/>
  <c r="A92" i="2"/>
  <c r="J91" i="2"/>
  <c r="AI91" i="2" s="1"/>
  <c r="M91" i="2"/>
  <c r="H91" i="2"/>
  <c r="AA91" i="2"/>
  <c r="L91" i="2"/>
  <c r="G91" i="2"/>
  <c r="Y91" i="2"/>
  <c r="D91" i="2"/>
  <c r="AD91" i="2"/>
  <c r="AG57" i="2"/>
  <c r="N57" i="2"/>
  <c r="O57" i="2" s="1"/>
  <c r="B58" i="2" s="1"/>
  <c r="AF58" i="2" l="1"/>
  <c r="C58" i="2"/>
  <c r="K58" i="2" s="1"/>
  <c r="AB58" i="2"/>
  <c r="F72" i="2"/>
  <c r="AH72" i="2"/>
  <c r="E73" i="2"/>
  <c r="AC72" i="2"/>
  <c r="AE72" i="2"/>
  <c r="AA92" i="2"/>
  <c r="M92" i="2"/>
  <c r="A93" i="2"/>
  <c r="AD92" i="2"/>
  <c r="J92" i="2"/>
  <c r="AI92" i="2" s="1"/>
  <c r="D92" i="2"/>
  <c r="H92" i="2"/>
  <c r="L92" i="2"/>
  <c r="G92" i="2"/>
  <c r="Y92" i="2"/>
  <c r="AD93" i="2" l="1"/>
  <c r="Y93" i="2"/>
  <c r="L93" i="2"/>
  <c r="H93" i="2"/>
  <c r="D93" i="2"/>
  <c r="AA93" i="2"/>
  <c r="A94" i="2"/>
  <c r="J93" i="2"/>
  <c r="AI93" i="2" s="1"/>
  <c r="M93" i="2"/>
  <c r="G93" i="2"/>
  <c r="F73" i="2"/>
  <c r="AH73" i="2"/>
  <c r="E74" i="2"/>
  <c r="AC73" i="2"/>
  <c r="AE73" i="2"/>
  <c r="N58" i="2"/>
  <c r="O58" i="2" s="1"/>
  <c r="B59" i="2" s="1"/>
  <c r="AG58" i="2"/>
  <c r="C59" i="2" l="1"/>
  <c r="K59" i="2" s="1"/>
  <c r="AF59" i="2"/>
  <c r="AB59" i="2"/>
  <c r="G94" i="2"/>
  <c r="M94" i="2"/>
  <c r="H94" i="2"/>
  <c r="AA94" i="2"/>
  <c r="L94" i="2"/>
  <c r="A95" i="2"/>
  <c r="Y94" i="2"/>
  <c r="J94" i="2"/>
  <c r="AI94" i="2" s="1"/>
  <c r="D94" i="2"/>
  <c r="AD94" i="2"/>
  <c r="F74" i="2"/>
  <c r="AH74" i="2"/>
  <c r="AE74" i="2"/>
  <c r="E75" i="2"/>
  <c r="AC74" i="2"/>
  <c r="AH75" i="2" l="1"/>
  <c r="F75" i="2"/>
  <c r="E76" i="2"/>
  <c r="AC75" i="2"/>
  <c r="AE75" i="2"/>
  <c r="A96" i="2"/>
  <c r="J95" i="2"/>
  <c r="AI95" i="2" s="1"/>
  <c r="AD95" i="2"/>
  <c r="D95" i="2"/>
  <c r="M95" i="2"/>
  <c r="H95" i="2"/>
  <c r="AA95" i="2"/>
  <c r="L95" i="2"/>
  <c r="G95" i="2"/>
  <c r="Y95" i="2"/>
  <c r="AG59" i="2"/>
  <c r="N59" i="2"/>
  <c r="O59" i="2" s="1"/>
  <c r="B60" i="2" s="1"/>
  <c r="AF60" i="2" l="1"/>
  <c r="C60" i="2"/>
  <c r="K60" i="2" s="1"/>
  <c r="AB60" i="2"/>
  <c r="AA96" i="2"/>
  <c r="M96" i="2"/>
  <c r="Y96" i="2"/>
  <c r="A97" i="2"/>
  <c r="AD96" i="2"/>
  <c r="J96" i="2"/>
  <c r="AI96" i="2" s="1"/>
  <c r="D96" i="2"/>
  <c r="H96" i="2"/>
  <c r="G96" i="2"/>
  <c r="L96" i="2"/>
  <c r="AH76" i="2"/>
  <c r="F76" i="2"/>
  <c r="AC76" i="2"/>
  <c r="E77" i="2"/>
  <c r="AE76" i="2"/>
  <c r="AD97" i="2" l="1"/>
  <c r="Y97" i="2"/>
  <c r="L97" i="2"/>
  <c r="H97" i="2"/>
  <c r="D97" i="2"/>
  <c r="G97" i="2"/>
  <c r="A98" i="2"/>
  <c r="J97" i="2"/>
  <c r="AI97" i="2" s="1"/>
  <c r="AA97" i="2"/>
  <c r="M97" i="2"/>
  <c r="F77" i="2"/>
  <c r="AH77" i="2"/>
  <c r="AE77" i="2"/>
  <c r="AC77" i="2"/>
  <c r="E78" i="2"/>
  <c r="N60" i="2"/>
  <c r="O60" i="2" s="1"/>
  <c r="B61" i="2" s="1"/>
  <c r="AG60" i="2"/>
  <c r="AF61" i="2" l="1"/>
  <c r="C61" i="2"/>
  <c r="K61" i="2" s="1"/>
  <c r="AB61" i="2"/>
  <c r="G98" i="2"/>
  <c r="A99" i="2"/>
  <c r="J98" i="2"/>
  <c r="AI98" i="2" s="1"/>
  <c r="AA98" i="2"/>
  <c r="Y98" i="2"/>
  <c r="H98" i="2"/>
  <c r="M98" i="2"/>
  <c r="L98" i="2"/>
  <c r="D98" i="2"/>
  <c r="AD98" i="2"/>
  <c r="F78" i="2"/>
  <c r="AH78" i="2"/>
  <c r="AE78" i="2"/>
  <c r="AC78" i="2"/>
  <c r="E79" i="2"/>
  <c r="A100" i="2" l="1"/>
  <c r="J99" i="2"/>
  <c r="AI99" i="2" s="1"/>
  <c r="AA99" i="2"/>
  <c r="M99" i="2"/>
  <c r="Y99" i="2"/>
  <c r="H99" i="2"/>
  <c r="G99" i="2"/>
  <c r="AD99" i="2"/>
  <c r="L99" i="2"/>
  <c r="D99" i="2"/>
  <c r="N61" i="2"/>
  <c r="O61" i="2" s="1"/>
  <c r="B62" i="2" s="1"/>
  <c r="AH79" i="2"/>
  <c r="F79" i="2"/>
  <c r="E80" i="2"/>
  <c r="AC79" i="2"/>
  <c r="AE79" i="2"/>
  <c r="AG61" i="2"/>
  <c r="C62" i="2" l="1"/>
  <c r="K62" i="2" s="1"/>
  <c r="AF62" i="2"/>
  <c r="AB62" i="2"/>
  <c r="AH80" i="2"/>
  <c r="F80" i="2"/>
  <c r="AC80" i="2"/>
  <c r="AE80" i="2"/>
  <c r="E81" i="2"/>
  <c r="AA100" i="2"/>
  <c r="M100" i="2"/>
  <c r="AD100" i="2"/>
  <c r="Y100" i="2"/>
  <c r="L100" i="2"/>
  <c r="H100" i="2"/>
  <c r="D100" i="2"/>
  <c r="G100" i="2"/>
  <c r="A101" i="2"/>
  <c r="J100" i="2"/>
  <c r="AI100" i="2" s="1"/>
  <c r="F81" i="2" l="1"/>
  <c r="AH81" i="2"/>
  <c r="AE81" i="2"/>
  <c r="AC81" i="2"/>
  <c r="E82" i="2"/>
  <c r="AD101" i="2"/>
  <c r="Y101" i="2"/>
  <c r="L101" i="2"/>
  <c r="H101" i="2"/>
  <c r="D101" i="2"/>
  <c r="G101" i="2"/>
  <c r="M101" i="2"/>
  <c r="A102" i="2"/>
  <c r="J101" i="2"/>
  <c r="AI101" i="2" s="1"/>
  <c r="AA101" i="2"/>
  <c r="AG62" i="2"/>
  <c r="O62" i="2"/>
  <c r="B63" i="2" s="1"/>
  <c r="N62" i="2"/>
  <c r="C63" i="2" l="1"/>
  <c r="K63" i="2" s="1"/>
  <c r="AF63" i="2"/>
  <c r="AB63" i="2"/>
  <c r="G102" i="2"/>
  <c r="A103" i="2"/>
  <c r="J102" i="2"/>
  <c r="AI102" i="2" s="1"/>
  <c r="M102" i="2"/>
  <c r="AD102" i="2"/>
  <c r="L102" i="2"/>
  <c r="D102" i="2"/>
  <c r="AA102" i="2"/>
  <c r="H102" i="2"/>
  <c r="Y102" i="2"/>
  <c r="F82" i="2"/>
  <c r="AH82" i="2"/>
  <c r="E83" i="2"/>
  <c r="AC82" i="2"/>
  <c r="AE82" i="2"/>
  <c r="AH83" i="2" l="1"/>
  <c r="F83" i="2"/>
  <c r="E84" i="2"/>
  <c r="AC83" i="2"/>
  <c r="AE83" i="2"/>
  <c r="A104" i="2"/>
  <c r="J103" i="2"/>
  <c r="AI103" i="2" s="1"/>
  <c r="AA103" i="2"/>
  <c r="M103" i="2"/>
  <c r="AD103" i="2"/>
  <c r="L103" i="2"/>
  <c r="D103" i="2"/>
  <c r="Y103" i="2"/>
  <c r="H103" i="2"/>
  <c r="G103" i="2"/>
  <c r="AG63" i="2"/>
  <c r="O63" i="2"/>
  <c r="B64" i="2" s="1"/>
  <c r="N63" i="2"/>
  <c r="C64" i="2" l="1"/>
  <c r="K64" i="2" s="1"/>
  <c r="AF64" i="2"/>
  <c r="AB64" i="2"/>
  <c r="AH84" i="2"/>
  <c r="F84" i="2"/>
  <c r="E85" i="2"/>
  <c r="AE84" i="2"/>
  <c r="AC84" i="2"/>
  <c r="AA104" i="2"/>
  <c r="M104" i="2"/>
  <c r="AD104" i="2"/>
  <c r="Y104" i="2"/>
  <c r="L104" i="2"/>
  <c r="H104" i="2"/>
  <c r="D104" i="2"/>
  <c r="A105" i="2"/>
  <c r="J104" i="2"/>
  <c r="AI104" i="2" s="1"/>
  <c r="G104" i="2"/>
  <c r="F85" i="2" l="1"/>
  <c r="AH85" i="2"/>
  <c r="E86" i="2"/>
  <c r="AE85" i="2"/>
  <c r="AC85" i="2"/>
  <c r="AG64" i="2"/>
  <c r="AD105" i="2"/>
  <c r="Y105" i="2"/>
  <c r="L105" i="2"/>
  <c r="H105" i="2"/>
  <c r="D105" i="2"/>
  <c r="G105" i="2"/>
  <c r="A106" i="2"/>
  <c r="J105" i="2"/>
  <c r="AI105" i="2" s="1"/>
  <c r="AA105" i="2"/>
  <c r="M105" i="2"/>
  <c r="O64" i="2"/>
  <c r="B65" i="2" s="1"/>
  <c r="N64" i="2"/>
  <c r="AF65" i="2" l="1"/>
  <c r="C65" i="2"/>
  <c r="K65" i="2" s="1"/>
  <c r="AB65" i="2"/>
  <c r="G106" i="2"/>
  <c r="A107" i="2"/>
  <c r="J106" i="2"/>
  <c r="AI106" i="2" s="1"/>
  <c r="AA106" i="2"/>
  <c r="Y106" i="2"/>
  <c r="H106" i="2"/>
  <c r="M106" i="2"/>
  <c r="D106" i="2"/>
  <c r="AD106" i="2"/>
  <c r="L106" i="2"/>
  <c r="F86" i="2"/>
  <c r="AH86" i="2"/>
  <c r="AE86" i="2"/>
  <c r="AC86" i="2"/>
  <c r="E87" i="2"/>
  <c r="AH87" i="2" l="1"/>
  <c r="F87" i="2"/>
  <c r="E88" i="2"/>
  <c r="AE87" i="2"/>
  <c r="AC87" i="2"/>
  <c r="A108" i="2"/>
  <c r="J107" i="2"/>
  <c r="AI107" i="2" s="1"/>
  <c r="AA107" i="2"/>
  <c r="M107" i="2"/>
  <c r="Y107" i="2"/>
  <c r="H107" i="2"/>
  <c r="G107" i="2"/>
  <c r="AD107" i="2"/>
  <c r="L107" i="2"/>
  <c r="D107" i="2"/>
  <c r="N65" i="2"/>
  <c r="O65" i="2"/>
  <c r="B66" i="2" s="1"/>
  <c r="AG65" i="2"/>
  <c r="C66" i="2" l="1"/>
  <c r="K66" i="2" s="1"/>
  <c r="AF66" i="2"/>
  <c r="AB66" i="2"/>
  <c r="AA108" i="2"/>
  <c r="M108" i="2"/>
  <c r="AD108" i="2"/>
  <c r="J108" i="2"/>
  <c r="AI108" i="2" s="1"/>
  <c r="A109" i="2"/>
  <c r="H108" i="2"/>
  <c r="D108" i="2"/>
  <c r="G108" i="2"/>
  <c r="Y108" i="2"/>
  <c r="L108" i="2"/>
  <c r="AH88" i="2"/>
  <c r="F88" i="2"/>
  <c r="AE88" i="2"/>
  <c r="AC88" i="2"/>
  <c r="E89" i="2"/>
  <c r="AH89" i="2" l="1"/>
  <c r="F89" i="2"/>
  <c r="E90" i="2"/>
  <c r="AC89" i="2"/>
  <c r="AE89" i="2"/>
  <c r="AD109" i="2"/>
  <c r="Y109" i="2"/>
  <c r="L109" i="2"/>
  <c r="H109" i="2"/>
  <c r="D109" i="2"/>
  <c r="A110" i="2"/>
  <c r="J109" i="2"/>
  <c r="AI109" i="2" s="1"/>
  <c r="AA109" i="2"/>
  <c r="G109" i="2"/>
  <c r="M109" i="2"/>
  <c r="AG66" i="2"/>
  <c r="N66" i="2"/>
  <c r="O66" i="2" s="1"/>
  <c r="B67" i="2" s="1"/>
  <c r="C67" i="2" l="1"/>
  <c r="K67" i="2" s="1"/>
  <c r="AF67" i="2"/>
  <c r="AB67" i="2"/>
  <c r="G110" i="2"/>
  <c r="AA110" i="2"/>
  <c r="M110" i="2"/>
  <c r="J110" i="2"/>
  <c r="AI110" i="2" s="1"/>
  <c r="AI23" i="2" s="1"/>
  <c r="Y110" i="2"/>
  <c r="H110" i="2"/>
  <c r="L110" i="2"/>
  <c r="AD110" i="2"/>
  <c r="D110" i="2"/>
  <c r="Y4" i="2"/>
  <c r="F90" i="2"/>
  <c r="AH90" i="2"/>
  <c r="AC90" i="2"/>
  <c r="E91" i="2"/>
  <c r="AE90" i="2"/>
  <c r="F91" i="2" l="1"/>
  <c r="AH91" i="2"/>
  <c r="E92" i="2"/>
  <c r="AC91" i="2"/>
  <c r="AE91" i="2"/>
  <c r="AD23" i="2"/>
  <c r="AA23" i="2"/>
  <c r="AG67" i="2"/>
  <c r="N67" i="2"/>
  <c r="O67" i="2" s="1"/>
  <c r="B68" i="2" s="1"/>
  <c r="C68" i="2" l="1"/>
  <c r="K68" i="2" s="1"/>
  <c r="AF68" i="2"/>
  <c r="AB68" i="2"/>
  <c r="AH92" i="2"/>
  <c r="F92" i="2"/>
  <c r="E93" i="2"/>
  <c r="AE92" i="2"/>
  <c r="AC92" i="2"/>
  <c r="AH93" i="2" l="1"/>
  <c r="F93" i="2"/>
  <c r="E94" i="2"/>
  <c r="AC93" i="2"/>
  <c r="AE93" i="2"/>
  <c r="AG68" i="2"/>
  <c r="N68" i="2"/>
  <c r="O68" i="2" s="1"/>
  <c r="B69" i="2" s="1"/>
  <c r="AF69" i="2" l="1"/>
  <c r="C69" i="2"/>
  <c r="K69" i="2" s="1"/>
  <c r="AB69" i="2"/>
  <c r="AH94" i="2"/>
  <c r="F94" i="2"/>
  <c r="AC94" i="2"/>
  <c r="AE94" i="2"/>
  <c r="E95" i="2"/>
  <c r="F95" i="2" l="1"/>
  <c r="AH95" i="2"/>
  <c r="AC95" i="2"/>
  <c r="E96" i="2"/>
  <c r="AE95" i="2"/>
  <c r="N69" i="2"/>
  <c r="O69" i="2"/>
  <c r="B70" i="2" s="1"/>
  <c r="AG69" i="2"/>
  <c r="F96" i="2" l="1"/>
  <c r="AH96" i="2"/>
  <c r="AC96" i="2"/>
  <c r="AE96" i="2"/>
  <c r="E97" i="2"/>
  <c r="C70" i="2"/>
  <c r="K70" i="2" s="1"/>
  <c r="AF70" i="2"/>
  <c r="AB70" i="2"/>
  <c r="B7" i="2"/>
  <c r="AH97" i="2" l="1"/>
  <c r="F97" i="2"/>
  <c r="E98" i="2"/>
  <c r="AC97" i="2"/>
  <c r="AE97" i="2"/>
  <c r="AG70" i="2"/>
  <c r="N70" i="2"/>
  <c r="O70" i="2" s="1"/>
  <c r="B71" i="2" s="1"/>
  <c r="C71" i="2" l="1"/>
  <c r="K71" i="2" s="1"/>
  <c r="AF71" i="2"/>
  <c r="AB71" i="2"/>
  <c r="F98" i="2"/>
  <c r="AH98" i="2"/>
  <c r="AE98" i="2"/>
  <c r="AC98" i="2"/>
  <c r="E99" i="2"/>
  <c r="O71" i="2" l="1"/>
  <c r="B72" i="2" s="1"/>
  <c r="N71" i="2"/>
  <c r="F99" i="2"/>
  <c r="AH99" i="2"/>
  <c r="AE99" i="2"/>
  <c r="E100" i="2"/>
  <c r="AC99" i="2"/>
  <c r="AG71" i="2"/>
  <c r="AH100" i="2" l="1"/>
  <c r="F100" i="2"/>
  <c r="AC100" i="2"/>
  <c r="AE100" i="2"/>
  <c r="E101" i="2"/>
  <c r="C72" i="2"/>
  <c r="K72" i="2" s="1"/>
  <c r="AF72" i="2"/>
  <c r="AB72" i="2"/>
  <c r="AG72" i="2" l="1"/>
  <c r="O72" i="2"/>
  <c r="B73" i="2" s="1"/>
  <c r="N72" i="2"/>
  <c r="AH101" i="2"/>
  <c r="F101" i="2"/>
  <c r="AE101" i="2"/>
  <c r="E102" i="2"/>
  <c r="AC101" i="2"/>
  <c r="F102" i="2" l="1"/>
  <c r="AH102" i="2"/>
  <c r="AE102" i="2"/>
  <c r="E103" i="2"/>
  <c r="AC102" i="2"/>
  <c r="AF73" i="2"/>
  <c r="C73" i="2"/>
  <c r="K73" i="2" s="1"/>
  <c r="AB73" i="2"/>
  <c r="F103" i="2" l="1"/>
  <c r="AH103" i="2"/>
  <c r="AC103" i="2"/>
  <c r="E104" i="2"/>
  <c r="AE103" i="2"/>
  <c r="AG73" i="2"/>
  <c r="N73" i="2"/>
  <c r="O73" i="2"/>
  <c r="B74" i="2" s="1"/>
  <c r="AF74" i="2" l="1"/>
  <c r="C74" i="2"/>
  <c r="K74" i="2" s="1"/>
  <c r="AB74" i="2"/>
  <c r="AH104" i="2"/>
  <c r="F104" i="2"/>
  <c r="AC104" i="2"/>
  <c r="E105" i="2"/>
  <c r="AE104" i="2"/>
  <c r="AG74" i="2" l="1"/>
  <c r="AH105" i="2"/>
  <c r="F105" i="2"/>
  <c r="AE105" i="2"/>
  <c r="E106" i="2"/>
  <c r="AC105" i="2"/>
  <c r="N74" i="2"/>
  <c r="O74" i="2" s="1"/>
  <c r="B75" i="2" s="1"/>
  <c r="AF75" i="2" l="1"/>
  <c r="C75" i="2"/>
  <c r="K75" i="2" s="1"/>
  <c r="AB75" i="2"/>
  <c r="F106" i="2"/>
  <c r="AH106" i="2"/>
  <c r="AE106" i="2"/>
  <c r="AC106" i="2"/>
  <c r="E107" i="2"/>
  <c r="F107" i="2" l="1"/>
  <c r="AH107" i="2"/>
  <c r="E108" i="2"/>
  <c r="AE107" i="2"/>
  <c r="AC107" i="2"/>
  <c r="N75" i="2"/>
  <c r="O75" i="2" s="1"/>
  <c r="B76" i="2" s="1"/>
  <c r="AG75" i="2"/>
  <c r="C76" i="2" l="1"/>
  <c r="K76" i="2" s="1"/>
  <c r="AF76" i="2"/>
  <c r="AB76" i="2"/>
  <c r="F108" i="2"/>
  <c r="AH108" i="2"/>
  <c r="AE108" i="2"/>
  <c r="E109" i="2"/>
  <c r="AC108" i="2"/>
  <c r="AH109" i="2" l="1"/>
  <c r="F109" i="2"/>
  <c r="AC109" i="2"/>
  <c r="E110" i="2"/>
  <c r="AE109" i="2"/>
  <c r="AG76" i="2"/>
  <c r="O76" i="2"/>
  <c r="B77" i="2" s="1"/>
  <c r="N76" i="2"/>
  <c r="AF77" i="2" l="1"/>
  <c r="C77" i="2"/>
  <c r="K77" i="2" s="1"/>
  <c r="AB77" i="2"/>
  <c r="AH110" i="2"/>
  <c r="F110" i="2"/>
  <c r="AH111" i="2"/>
  <c r="AH23" i="2" s="1"/>
  <c r="H6" i="2" s="1"/>
  <c r="AE110" i="2"/>
  <c r="AE23" i="2" s="1"/>
  <c r="H5" i="2" s="1"/>
  <c r="AC110" i="2"/>
  <c r="AC23" i="2" s="1"/>
  <c r="H7" i="2" s="1"/>
  <c r="AJ23" i="2" s="1"/>
  <c r="AJ22" i="2" l="1"/>
  <c r="AL23" i="2"/>
  <c r="AM23" i="2" s="1"/>
  <c r="N77" i="2"/>
  <c r="O77" i="2"/>
  <c r="B78" i="2" s="1"/>
  <c r="AG77" i="2"/>
  <c r="AF78" i="2" l="1"/>
  <c r="C78" i="2"/>
  <c r="K78" i="2" s="1"/>
  <c r="AB78" i="2"/>
  <c r="AG78" i="2" l="1"/>
  <c r="O78" i="2"/>
  <c r="B79" i="2" s="1"/>
  <c r="N78" i="2"/>
  <c r="AF79" i="2" l="1"/>
  <c r="C79" i="2"/>
  <c r="K79" i="2" s="1"/>
  <c r="AB79" i="2"/>
  <c r="N79" i="2" l="1"/>
  <c r="O79" i="2" s="1"/>
  <c r="B80" i="2" s="1"/>
  <c r="AG79" i="2"/>
  <c r="C80" i="2" l="1"/>
  <c r="K80" i="2" s="1"/>
  <c r="AF80" i="2"/>
  <c r="AB80" i="2"/>
  <c r="AG80" i="2" l="1"/>
  <c r="N80" i="2"/>
  <c r="O80" i="2" s="1"/>
  <c r="B81" i="2" s="1"/>
  <c r="C81" i="2" l="1"/>
  <c r="K81" i="2" s="1"/>
  <c r="AF81" i="2"/>
  <c r="AB81" i="2"/>
  <c r="AG81" i="2" l="1"/>
  <c r="N81" i="2"/>
  <c r="O81" i="2" s="1"/>
  <c r="B82" i="2" s="1"/>
  <c r="AF82" i="2" l="1"/>
  <c r="C82" i="2"/>
  <c r="K82" i="2" s="1"/>
  <c r="AB82" i="2"/>
  <c r="N82" i="2" l="1"/>
  <c r="O82" i="2"/>
  <c r="B83" i="2" s="1"/>
  <c r="AG82" i="2"/>
  <c r="AF83" i="2" l="1"/>
  <c r="C83" i="2"/>
  <c r="K83" i="2" s="1"/>
  <c r="AB83" i="2"/>
  <c r="AG83" i="2" l="1"/>
  <c r="O83" i="2"/>
  <c r="B84" i="2" s="1"/>
  <c r="N83" i="2"/>
  <c r="C84" i="2" l="1"/>
  <c r="K84" i="2" s="1"/>
  <c r="AF84" i="2"/>
  <c r="AB84" i="2"/>
  <c r="AG84" i="2" l="1"/>
  <c r="N84" i="2"/>
  <c r="O84" i="2" s="1"/>
  <c r="B85" i="2" s="1"/>
  <c r="C85" i="2" l="1"/>
  <c r="K85" i="2" s="1"/>
  <c r="AF85" i="2"/>
  <c r="AB85" i="2"/>
  <c r="O85" i="2" l="1"/>
  <c r="B86" i="2" s="1"/>
  <c r="N85" i="2"/>
  <c r="AG85" i="2"/>
  <c r="AF86" i="2" l="1"/>
  <c r="C86" i="2"/>
  <c r="K86" i="2" s="1"/>
  <c r="AB86" i="2"/>
  <c r="AG86" i="2" l="1"/>
  <c r="N86" i="2"/>
  <c r="O86" i="2"/>
  <c r="B87" i="2" s="1"/>
  <c r="AF87" i="2" l="1"/>
  <c r="C87" i="2"/>
  <c r="K87" i="2" s="1"/>
  <c r="AB87" i="2"/>
  <c r="N87" i="2" l="1"/>
  <c r="O87" i="2"/>
  <c r="B88" i="2" s="1"/>
  <c r="AG87" i="2"/>
  <c r="AF88" i="2" l="1"/>
  <c r="C88" i="2"/>
  <c r="K88" i="2" s="1"/>
  <c r="AB88" i="2"/>
  <c r="N88" i="2" l="1"/>
  <c r="O88" i="2" s="1"/>
  <c r="B89" i="2" s="1"/>
  <c r="AG88" i="2"/>
  <c r="C89" i="2" l="1"/>
  <c r="K89" i="2" s="1"/>
  <c r="AF89" i="2"/>
  <c r="AB89" i="2"/>
  <c r="AG89" i="2" l="1"/>
  <c r="N89" i="2"/>
  <c r="O89" i="2"/>
  <c r="B90" i="2" s="1"/>
  <c r="C90" i="2" l="1"/>
  <c r="K90" i="2" s="1"/>
  <c r="AF90" i="2"/>
  <c r="AB90" i="2"/>
  <c r="AG90" i="2" l="1"/>
  <c r="N90" i="2"/>
  <c r="O90" i="2" s="1"/>
  <c r="B91" i="2" s="1"/>
  <c r="AF91" i="2" l="1"/>
  <c r="C91" i="2"/>
  <c r="K91" i="2" s="1"/>
  <c r="AB91" i="2"/>
  <c r="AG91" i="2" l="1"/>
  <c r="N91" i="2"/>
  <c r="O91" i="2" s="1"/>
  <c r="B92" i="2" s="1"/>
  <c r="C92" i="2" l="1"/>
  <c r="K92" i="2" s="1"/>
  <c r="AF92" i="2"/>
  <c r="AB92" i="2"/>
  <c r="AG92" i="2" l="1"/>
  <c r="N92" i="2"/>
  <c r="O92" i="2" s="1"/>
  <c r="B93" i="2" s="1"/>
  <c r="AF93" i="2" l="1"/>
  <c r="C93" i="2"/>
  <c r="K93" i="2" s="1"/>
  <c r="AB93" i="2"/>
  <c r="AG93" i="2" l="1"/>
  <c r="N93" i="2"/>
  <c r="O93" i="2" s="1"/>
  <c r="B94" i="2" s="1"/>
  <c r="C94" i="2" l="1"/>
  <c r="K94" i="2" s="1"/>
  <c r="AF94" i="2"/>
  <c r="AB94" i="2"/>
  <c r="N94" i="2" l="1"/>
  <c r="O94" i="2" s="1"/>
  <c r="B95" i="2" s="1"/>
  <c r="AG94" i="2"/>
  <c r="AF95" i="2" l="1"/>
  <c r="C95" i="2"/>
  <c r="K95" i="2" s="1"/>
  <c r="AB95" i="2"/>
  <c r="N95" i="2" l="1"/>
  <c r="O95" i="2" s="1"/>
  <c r="B96" i="2" s="1"/>
  <c r="AG95" i="2"/>
  <c r="AF96" i="2" l="1"/>
  <c r="C96" i="2"/>
  <c r="K96" i="2" s="1"/>
  <c r="AB96" i="2"/>
  <c r="O96" i="2" l="1"/>
  <c r="B97" i="2" s="1"/>
  <c r="N96" i="2"/>
  <c r="AG96" i="2"/>
  <c r="C97" i="2" l="1"/>
  <c r="K97" i="2" s="1"/>
  <c r="AF97" i="2"/>
  <c r="AB97" i="2"/>
  <c r="AG97" i="2" l="1"/>
  <c r="N97" i="2"/>
  <c r="O97" i="2" s="1"/>
  <c r="B98" i="2" s="1"/>
  <c r="C98" i="2" l="1"/>
  <c r="K98" i="2" s="1"/>
  <c r="AF98" i="2"/>
  <c r="AB98" i="2"/>
  <c r="AG98" i="2" l="1"/>
  <c r="N98" i="2"/>
  <c r="O98" i="2" s="1"/>
  <c r="B99" i="2" s="1"/>
  <c r="AF99" i="2" l="1"/>
  <c r="C99" i="2"/>
  <c r="K99" i="2" s="1"/>
  <c r="AB99" i="2"/>
  <c r="AG99" i="2" l="1"/>
  <c r="N99" i="2"/>
  <c r="O99" i="2" s="1"/>
  <c r="B100" i="2" s="1"/>
  <c r="AF100" i="2" l="1"/>
  <c r="C100" i="2"/>
  <c r="K100" i="2" s="1"/>
  <c r="AB100" i="2"/>
  <c r="O100" i="2" l="1"/>
  <c r="B101" i="2" s="1"/>
  <c r="N100" i="2"/>
  <c r="AG100" i="2"/>
  <c r="C101" i="2" l="1"/>
  <c r="K101" i="2" s="1"/>
  <c r="AF101" i="2"/>
  <c r="AB101" i="2"/>
  <c r="N101" i="2" l="1"/>
  <c r="O101" i="2" s="1"/>
  <c r="B102" i="2" s="1"/>
  <c r="AG101" i="2"/>
  <c r="C102" i="2" l="1"/>
  <c r="K102" i="2" s="1"/>
  <c r="AF102" i="2"/>
  <c r="AB102" i="2"/>
  <c r="AG102" i="2" l="1"/>
  <c r="O102" i="2"/>
  <c r="B103" i="2" s="1"/>
  <c r="N102" i="2"/>
  <c r="AF103" i="2" l="1"/>
  <c r="C103" i="2"/>
  <c r="K103" i="2" s="1"/>
  <c r="AB103" i="2"/>
  <c r="N103" i="2" l="1"/>
  <c r="O103" i="2" s="1"/>
  <c r="B104" i="2" s="1"/>
  <c r="AG103" i="2"/>
  <c r="C104" i="2" l="1"/>
  <c r="K104" i="2" s="1"/>
  <c r="AF104" i="2"/>
  <c r="AB104" i="2"/>
  <c r="AG104" i="2" l="1"/>
  <c r="N104" i="2"/>
  <c r="O104" i="2" s="1"/>
  <c r="B105" i="2" s="1"/>
  <c r="C105" i="2" l="1"/>
  <c r="K105" i="2" s="1"/>
  <c r="AF105" i="2"/>
  <c r="AB105" i="2"/>
  <c r="AG105" i="2" l="1"/>
  <c r="N105" i="2"/>
  <c r="O105" i="2" s="1"/>
  <c r="B106" i="2" s="1"/>
  <c r="C106" i="2" l="1"/>
  <c r="K106" i="2" s="1"/>
  <c r="AF106" i="2"/>
  <c r="AB106" i="2"/>
  <c r="AG106" i="2" l="1"/>
  <c r="N106" i="2"/>
  <c r="O106" i="2" s="1"/>
  <c r="B107" i="2" s="1"/>
  <c r="AF107" i="2" l="1"/>
  <c r="C107" i="2"/>
  <c r="K107" i="2" s="1"/>
  <c r="AB107" i="2"/>
  <c r="AG107" i="2" l="1"/>
  <c r="N107" i="2"/>
  <c r="O107" i="2" s="1"/>
  <c r="B108" i="2" s="1"/>
  <c r="C108" i="2" l="1"/>
  <c r="K108" i="2" s="1"/>
  <c r="AF108" i="2"/>
  <c r="AB108" i="2"/>
  <c r="N108" i="2" l="1"/>
  <c r="O108" i="2" s="1"/>
  <c r="B109" i="2" s="1"/>
  <c r="AG108" i="2"/>
  <c r="AF109" i="2" l="1"/>
  <c r="C109" i="2"/>
  <c r="K109" i="2" s="1"/>
  <c r="AB109" i="2"/>
  <c r="N109" i="2" l="1"/>
  <c r="O109" i="2" s="1"/>
  <c r="B110" i="2" s="1"/>
  <c r="AG109" i="2"/>
  <c r="C110" i="2" l="1"/>
  <c r="K110" i="2" s="1"/>
  <c r="AF111" i="2"/>
  <c r="AF110" i="2"/>
  <c r="AB110" i="2"/>
  <c r="AB23" i="2" s="1"/>
  <c r="B5" i="2" s="1"/>
  <c r="AG111" i="2" l="1"/>
  <c r="AG110" i="2"/>
  <c r="AG112" i="2"/>
  <c r="AF23" i="2"/>
  <c r="B6" i="2" s="1"/>
  <c r="O110" i="2"/>
  <c r="N110" i="2"/>
  <c r="AG23" i="2" l="1"/>
</calcChain>
</file>

<file path=xl/sharedStrings.xml><?xml version="1.0" encoding="utf-8"?>
<sst xmlns="http://schemas.openxmlformats.org/spreadsheetml/2006/main" count="162" uniqueCount="104">
  <si>
    <t>Instructions</t>
  </si>
  <si>
    <t>IMPORTANT – BEFORE YOU BEGIN:</t>
  </si>
  <si>
    <t>Save a copy of this spreadsheet before you begin to edit it and name it Dream Job – Master.xls.  This sheet is not protected in any way and if you edit it to the point where it doesn't work, you'll</t>
  </si>
  <si>
    <t>always have that as a clean copy to revert back to.</t>
  </si>
  <si>
    <t>Disclaimer – this spreadsheet in now way attempts to provide you a forecast of market conditions or returns.  The Other Assumptions cells do have information on retrn, but only so the forecasts will</t>
  </si>
  <si>
    <t>work appropriately.  Any assumptinos about growth of assets on this sheet are your own.  We are not responsible for your estimates or decisions based on the use of this workbook.</t>
  </si>
  <si>
    <t>How to use this workbook</t>
  </si>
  <si>
    <t>You will see a section on the “Forcasts tab that looks like the section below.  We will describe what to put in each of these cells below:</t>
  </si>
  <si>
    <r>
      <t>Enter your information here to build your plan</t>
    </r>
    <r>
      <rPr>
        <b/>
        <sz val="10"/>
        <color rgb="FFFF3333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(You enter data in the shaded cells below)</t>
    </r>
  </si>
  <si>
    <t>General Info</t>
  </si>
  <si>
    <t>Asset Info</t>
  </si>
  <si>
    <t>Income</t>
  </si>
  <si>
    <t>Expense Info</t>
  </si>
  <si>
    <t>Other Assumptions</t>
  </si>
  <si>
    <t>Current Year</t>
  </si>
  <si>
    <t>Retirement</t>
  </si>
  <si>
    <t>Main Job</t>
  </si>
  <si>
    <t>Spend / Yr</t>
  </si>
  <si>
    <t>Ret Assets</t>
  </si>
  <si>
    <t>Current Age</t>
  </si>
  <si>
    <t>Non-Retire</t>
  </si>
  <si>
    <t>Sev / Buyout</t>
  </si>
  <si>
    <t>Ret Expense</t>
  </si>
  <si>
    <t>NR Assets</t>
  </si>
  <si>
    <t>Yr To Retire</t>
  </si>
  <si>
    <t>Ret Adds</t>
  </si>
  <si>
    <t>Other Jobs</t>
  </si>
  <si>
    <t>Yr to Take SS</t>
  </si>
  <si>
    <t>Co Match</t>
  </si>
  <si>
    <t>Social Sec</t>
  </si>
  <si>
    <t>Expenses</t>
  </si>
  <si>
    <t>Dream Job Yr</t>
  </si>
  <si>
    <t>Inc Factor</t>
  </si>
  <si>
    <t>Dream Job</t>
  </si>
  <si>
    <t>Tax Bracket</t>
  </si>
  <si>
    <t>Yr to End Plan</t>
  </si>
  <si>
    <t>General Info Section</t>
  </si>
  <si>
    <t>This is the current calendar year.  The plan will start using the next year after this year.</t>
  </si>
  <si>
    <t>This is the age in years that you plan to retire</t>
  </si>
  <si>
    <t>This is the calendar year you plan to retire</t>
  </si>
  <si>
    <t>This is the year you plan to start taking social security</t>
  </si>
  <si>
    <t>This is the year you expect to quit your current job and start your second career or dream job</t>
  </si>
  <si>
    <t>This is the last date the plan will use to forecast your financials</t>
  </si>
  <si>
    <t>Asset Info Section</t>
  </si>
  <si>
    <t>This is the value of your current retirement assets in dollars</t>
  </si>
  <si>
    <t>This is the value of your current non-retirement assets in dollars</t>
  </si>
  <si>
    <t>This is how much you add to your retirement assets each year – in dollars</t>
  </si>
  <si>
    <t>This is how much your employer adds (matches) to your retirement account each year – in dollars</t>
  </si>
  <si>
    <t>Inc Factor is the income the assets can generate in as a percentage – i.e. 4% means the asset could generate 4% income</t>
  </si>
  <si>
    <t>Income Section</t>
  </si>
  <si>
    <t>Your current main job total income (salary, bonus, incentives, tips, etc) before taxes</t>
  </si>
  <si>
    <t>If you get any sort of severance or buy out when leaving your main job, put the amount in dollars here</t>
  </si>
  <si>
    <t>Any other income you generate</t>
  </si>
  <si>
    <r>
      <t xml:space="preserve">The dollar amount you expect from social security – you can use the estimator here if you do not know - </t>
    </r>
    <r>
      <rPr>
        <sz val="10"/>
        <color rgb="FF0000FF"/>
        <rFont val="Arial"/>
        <family val="2"/>
      </rPr>
      <t>http://www.ssa.gov/retire2/estimator.htm</t>
    </r>
  </si>
  <si>
    <t>Expense Section</t>
  </si>
  <si>
    <t>How much you spend per year (excludes your retirement adds from above</t>
  </si>
  <si>
    <t>What percent of your last pre-retirement year expenses you'll have in retirement - this can be more (over 100%) or less (under 100%) than the last year prior to retirement</t>
  </si>
  <si>
    <t>Growth rate as a percentage of your retirement assets to assume for the model</t>
  </si>
  <si>
    <t>Growth rate as a percentage of your non-retirement assets to assume for the model</t>
  </si>
  <si>
    <t>Growth rate as a percentage of your income to assume for the model (i.e. raises)</t>
  </si>
  <si>
    <t>Growth rate as a percentage of your expenses to assume for the model (i.e. inflation)</t>
  </si>
  <si>
    <t>Your top tax bracket – knowing this is more than your effective tax rate, we use this as a proxy for total taxes including SS, Medicare, etc</t>
  </si>
  <si>
    <t>Can you swing your dream job?</t>
  </si>
  <si>
    <t>(any data below the last row with a date is to be ignored)</t>
  </si>
  <si>
    <r>
      <t xml:space="preserve">Based on your assumptions, you can expect </t>
    </r>
    <r>
      <rPr>
        <b/>
        <sz val="10"/>
        <color rgb="FFFF3333"/>
        <rFont val="Arial"/>
        <family val="2"/>
      </rPr>
      <t>(These Cells are Calculated for You)</t>
    </r>
    <r>
      <rPr>
        <b/>
        <sz val="10"/>
        <rFont val="Arial"/>
        <family val="2"/>
      </rPr>
      <t>:</t>
    </r>
  </si>
  <si>
    <t>Retirement account funds at retirement</t>
  </si>
  <si>
    <t>Non Retirement account funds when Dream Job starts</t>
  </si>
  <si>
    <t>Last year retirment account has funds (“0” is past end date)</t>
  </si>
  <si>
    <t>Last year non-retirment account has funds (“0” is past end date)</t>
  </si>
  <si>
    <t>Retirement account funds at end of plan</t>
  </si>
  <si>
    <t>Non-Retirement funds at retirment</t>
  </si>
  <si>
    <r>
      <t xml:space="preserve">Use solver to determine income or expenses targets for your dream job and retirement – link below for instructions using solver </t>
    </r>
    <r>
      <rPr>
        <b/>
        <sz val="10"/>
        <color rgb="FF0000FF"/>
        <rFont val="Arial"/>
        <family val="2"/>
      </rPr>
      <t>http://office.microsoft.com/en-001/excel-help/define-and-solve-a-problem-by-using-solver-HP010342416.aspx</t>
    </r>
  </si>
  <si>
    <t>Target Cell</t>
  </si>
  <si>
    <t>Expense Cell</t>
  </si>
  <si>
    <t>Income Cell</t>
  </si>
  <si>
    <r>
      <t xml:space="preserve">Set </t>
    </r>
    <r>
      <rPr>
        <b/>
        <sz val="10"/>
        <color rgb="FF99FF99"/>
        <rFont val="Arial"/>
        <family val="2"/>
      </rPr>
      <t>Target Cell</t>
    </r>
    <r>
      <rPr>
        <sz val="10"/>
        <rFont val="Arial"/>
        <family val="2"/>
      </rPr>
      <t xml:space="preserve"> and either </t>
    </r>
    <r>
      <rPr>
        <b/>
        <sz val="10"/>
        <color rgb="FF00FFFF"/>
        <rFont val="Arial"/>
        <family val="2"/>
      </rPr>
      <t>expense</t>
    </r>
    <r>
      <rPr>
        <sz val="10"/>
        <rFont val="Arial"/>
        <family val="2"/>
      </rPr>
      <t xml:space="preserve"> or </t>
    </r>
    <r>
      <rPr>
        <b/>
        <sz val="10"/>
        <color rgb="FF99FF33"/>
        <rFont val="Arial"/>
        <family val="2"/>
      </rPr>
      <t>income</t>
    </r>
    <r>
      <rPr>
        <sz val="10"/>
        <rFont val="Arial"/>
        <family val="2"/>
      </rPr>
      <t xml:space="preserve"> as the driver while holding the other constant</t>
    </r>
  </si>
  <si>
    <t>Asset Cell</t>
  </si>
  <si>
    <r>
      <t xml:space="preserve">Set </t>
    </r>
    <r>
      <rPr>
        <b/>
        <sz val="10"/>
        <color rgb="FFFFCC00"/>
        <rFont val="Arial"/>
        <family val="2"/>
      </rPr>
      <t>Target Cell</t>
    </r>
    <r>
      <rPr>
        <sz val="10"/>
        <rFont val="Arial"/>
        <family val="2"/>
      </rPr>
      <t xml:space="preserve"> and either </t>
    </r>
    <r>
      <rPr>
        <b/>
        <sz val="10"/>
        <color rgb="FF00FFFF"/>
        <rFont val="Arial"/>
        <family val="2"/>
      </rPr>
      <t>expense</t>
    </r>
    <r>
      <rPr>
        <sz val="10"/>
        <rFont val="Arial"/>
        <family val="2"/>
      </rPr>
      <t xml:space="preserve"> or </t>
    </r>
    <r>
      <rPr>
        <b/>
        <sz val="10"/>
        <color rgb="FF660066"/>
        <rFont val="Arial"/>
        <family val="2"/>
      </rPr>
      <t>income</t>
    </r>
    <r>
      <rPr>
        <sz val="10"/>
        <rFont val="Arial"/>
        <family val="2"/>
      </rPr>
      <t xml:space="preserve"> as the driver while holding the other constant</t>
    </r>
  </si>
  <si>
    <t>Formula Columns – do not change or edit</t>
  </si>
  <si>
    <t>Year</t>
  </si>
  <si>
    <t>Retirement Assets</t>
  </si>
  <si>
    <t>Retirement Income</t>
  </si>
  <si>
    <t>SSN</t>
  </si>
  <si>
    <t>Non-Retire Assets</t>
  </si>
  <si>
    <t>Non-Retire Income</t>
  </si>
  <si>
    <t>Main Job Income</t>
  </si>
  <si>
    <t>Severance
 / Buyout</t>
  </si>
  <si>
    <t>Other Income</t>
  </si>
  <si>
    <t>Dream Job Income</t>
  </si>
  <si>
    <t>Total Income</t>
  </si>
  <si>
    <t>Spend</t>
  </si>
  <si>
    <t>Inv Adds</t>
  </si>
  <si>
    <t>Tax</t>
  </si>
  <si>
    <t>Net</t>
  </si>
  <si>
    <t>401k Match</t>
  </si>
  <si>
    <t>Retire Yr</t>
  </si>
  <si>
    <t>Retire $</t>
  </si>
  <si>
    <t>NR $</t>
  </si>
  <si>
    <t>Dream</t>
  </si>
  <si>
    <t>Dream $</t>
  </si>
  <si>
    <t>Ret Asset 0</t>
  </si>
  <si>
    <t>Ret $ at End</t>
  </si>
  <si>
    <t>NR Asset 0</t>
  </si>
  <si>
    <t>Exp Dur 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</si>
</sst>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0"/>
    <numFmt numFmtId="166" formatCode="* #,##0.00\ ;* \(#,##0.00\);* \-#\ ;@\ "/>
    <numFmt numFmtId="167" formatCode="* #,##0\ ;* \(#,##0\);* \-#\ ;@\ "/>
  </numFmts>
  <fonts count="15">
    <font>
      <sz val="10"/>
      <name val="Arial"/>
      <family val="2"/>
    </font>
    <font>
      <sz val="10"/>
      <color rgb="FFFFFFFF"/>
      <name val="Lohit Hindi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3333"/>
      <name val="Arial"/>
      <family val="2"/>
    </font>
    <font>
      <b/>
      <sz val="10"/>
      <color rgb="FFFFFF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99FF99"/>
      <name val="Arial"/>
      <family val="2"/>
    </font>
    <font>
      <b/>
      <sz val="10"/>
      <color rgb="FF00FFFF"/>
      <name val="Arial"/>
      <family val="2"/>
    </font>
    <font>
      <b/>
      <sz val="10"/>
      <color rgb="FF99FF33"/>
      <name val="Arial"/>
      <family val="2"/>
    </font>
    <font>
      <b/>
      <sz val="10"/>
      <color rgb="FFFFCC00"/>
      <name val="Arial"/>
      <family val="2"/>
    </font>
    <font>
      <b/>
      <sz val="10"/>
      <color rgb="FF660066"/>
      <name val="Arial"/>
      <family val="2"/>
    </font>
    <font>
      <sz val="10"/>
      <name val="Lohit Hindi"/>
      <family val="2"/>
    </font>
  </fonts>
  <fills count="12">
    <fill>
      <patternFill patternType="none"/>
    </fill>
    <fill>
      <patternFill patternType="gray125"/>
    </fill>
    <fill>
      <patternFill patternType="solid">
        <fgColor rgb="FF9999CC"/>
        <bgColor rgb="FF969696"/>
      </patternFill>
    </fill>
    <fill>
      <patternFill patternType="solid">
        <fgColor rgb="FF00FFFF"/>
        <bgColor rgb="FF00FFFF"/>
      </patternFill>
    </fill>
    <fill>
      <patternFill patternType="solid">
        <fgColor rgb="FFFF9999"/>
        <bgColor rgb="FFFF8080"/>
      </patternFill>
    </fill>
    <fill>
      <patternFill patternType="solid">
        <fgColor rgb="FF660066"/>
        <bgColor rgb="FF800080"/>
      </patternFill>
    </fill>
    <fill>
      <patternFill patternType="solid">
        <fgColor rgb="FF99FF33"/>
        <bgColor rgb="FF99FF99"/>
      </patternFill>
    </fill>
    <fill>
      <patternFill patternType="solid">
        <fgColor rgb="FFE6E6FF"/>
        <bgColor rgb="FFCFE7F5"/>
      </patternFill>
    </fill>
    <fill>
      <patternFill patternType="solid">
        <fgColor rgb="FFCFE7F5"/>
        <bgColor rgb="FFE6E6FF"/>
      </patternFill>
    </fill>
    <fill>
      <patternFill patternType="solid">
        <fgColor rgb="FFFFCC00"/>
        <bgColor rgb="FFFFFF00"/>
      </patternFill>
    </fill>
    <fill>
      <patternFill patternType="solid">
        <fgColor rgb="FF66FF99"/>
        <bgColor rgb="FF99FF99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1A1A1A"/>
      </bottom>
      <diagonal/>
    </border>
  </borders>
  <cellStyleXfs count="3">
    <xf numFmtId="0" fontId="0" fillId="0" borderId="0"/>
    <xf numFmtId="166" fontId="14" fillId="0" borderId="0" applyBorder="0" applyAlignment="0" applyProtection="0"/>
    <xf numFmtId="0" fontId="1" fillId="0" borderId="0" applyBorder="0" applyAlignment="0" applyProtection="0"/>
  </cellStyleXfs>
  <cellXfs count="44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2" borderId="2" xfId="0" applyFill="1" applyBorder="1"/>
    <xf numFmtId="3" fontId="0" fillId="2" borderId="2" xfId="0" applyNumberFormat="1" applyFill="1" applyBorder="1"/>
    <xf numFmtId="3" fontId="0" fillId="3" borderId="2" xfId="0" applyNumberFormat="1" applyFill="1" applyBorder="1"/>
    <xf numFmtId="164" fontId="0" fillId="2" borderId="2" xfId="0" applyNumberFormat="1" applyFill="1" applyBorder="1"/>
    <xf numFmtId="0" fontId="0" fillId="0" borderId="0" xfId="0" applyFont="1"/>
    <xf numFmtId="164" fontId="0" fillId="4" borderId="2" xfId="0" applyNumberFormat="1" applyFill="1" applyBorder="1"/>
    <xf numFmtId="3" fontId="0" fillId="5" borderId="2" xfId="0" applyNumberFormat="1" applyFill="1" applyBorder="1"/>
    <xf numFmtId="0" fontId="0" fillId="0" borderId="0" xfId="0" applyBorder="1"/>
    <xf numFmtId="3" fontId="0" fillId="0" borderId="0" xfId="0" applyNumberFormat="1" applyBorder="1"/>
    <xf numFmtId="3" fontId="0" fillId="6" borderId="2" xfId="0" applyNumberFormat="1" applyFill="1" applyBorder="1"/>
    <xf numFmtId="0" fontId="4" fillId="0" borderId="0" xfId="0" applyFont="1"/>
    <xf numFmtId="3" fontId="0" fillId="0" borderId="0" xfId="0" applyNumberFormat="1"/>
    <xf numFmtId="3" fontId="0" fillId="8" borderId="2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3" fontId="0" fillId="9" borderId="2" xfId="0" applyNumberFormat="1" applyFill="1" applyBorder="1" applyAlignment="1">
      <alignment horizontal="left"/>
    </xf>
    <xf numFmtId="3" fontId="0" fillId="10" borderId="2" xfId="0" applyNumberFormat="1" applyFill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/>
    <xf numFmtId="0" fontId="0" fillId="10" borderId="0" xfId="0" applyFont="1" applyFill="1"/>
    <xf numFmtId="0" fontId="0" fillId="3" borderId="0" xfId="0" applyFont="1" applyFill="1" applyAlignment="1">
      <alignment horizontal="right"/>
    </xf>
    <xf numFmtId="0" fontId="0" fillId="6" borderId="0" xfId="0" applyFont="1" applyFill="1" applyAlignment="1">
      <alignment horizontal="right"/>
    </xf>
    <xf numFmtId="0" fontId="0" fillId="9" borderId="0" xfId="0" applyFont="1" applyFill="1"/>
    <xf numFmtId="0" fontId="0" fillId="4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4" fontId="0" fillId="0" borderId="0" xfId="0" applyNumberFormat="1"/>
    <xf numFmtId="0" fontId="4" fillId="11" borderId="0" xfId="0" applyFont="1" applyFill="1"/>
    <xf numFmtId="3" fontId="4" fillId="11" borderId="0" xfId="0" applyNumberFormat="1" applyFont="1" applyFill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0" fontId="4" fillId="0" borderId="3" xfId="0" applyFont="1" applyBorder="1" applyAlignment="1">
      <alignment horizontal="left"/>
    </xf>
    <xf numFmtId="167" fontId="4" fillId="0" borderId="3" xfId="1" applyNumberFormat="1" applyFont="1" applyBorder="1" applyAlignment="1" applyProtection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CC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99FF99"/>
      <rgbColor rgb="FFFFFF99"/>
      <rgbColor rgb="FF99CCFF"/>
      <rgbColor rgb="FFFF9999"/>
      <rgbColor rgb="FFCC99FF"/>
      <rgbColor rgb="FFFFCC99"/>
      <rgbColor rgb="FF3366FF"/>
      <rgbColor rgb="FF66FF99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retire2/estimator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microsoft.com/en-001/excel-help/define-and-solve-a-problem-by-using-solver-HP010342416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A43" sqref="A43"/>
    </sheetView>
  </sheetViews>
  <sheetFormatPr defaultRowHeight="12.5"/>
  <cols>
    <col min="1" max="1" width="17.6328125"/>
    <col min="2" max="1025" width="11.54296875"/>
  </cols>
  <sheetData>
    <row r="1" spans="1:14" ht="18">
      <c r="A1" s="5" t="s">
        <v>0</v>
      </c>
    </row>
    <row r="3" spans="1:14" ht="13">
      <c r="A3" s="6" t="s">
        <v>1</v>
      </c>
    </row>
    <row r="4" spans="1:14">
      <c r="A4" t="s">
        <v>2</v>
      </c>
    </row>
    <row r="5" spans="1:14">
      <c r="A5" t="s">
        <v>3</v>
      </c>
    </row>
    <row r="7" spans="1:14">
      <c r="A7" t="s">
        <v>4</v>
      </c>
    </row>
    <row r="8" spans="1:14">
      <c r="A8" t="s">
        <v>5</v>
      </c>
    </row>
    <row r="11" spans="1:14" ht="13">
      <c r="A11" s="6" t="s">
        <v>6</v>
      </c>
    </row>
    <row r="12" spans="1:14">
      <c r="A12" s="7" t="s">
        <v>7</v>
      </c>
    </row>
    <row r="14" spans="1:14" ht="13">
      <c r="A14" s="4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3">
      <c r="A15" s="3" t="s">
        <v>9</v>
      </c>
      <c r="B15" s="3"/>
      <c r="D15" s="3" t="s">
        <v>10</v>
      </c>
      <c r="E15" s="3"/>
      <c r="G15" s="3" t="s">
        <v>11</v>
      </c>
      <c r="H15" s="3"/>
      <c r="J15" s="3" t="s">
        <v>12</v>
      </c>
      <c r="K15" s="3"/>
      <c r="M15" s="3" t="s">
        <v>13</v>
      </c>
      <c r="N15" s="3"/>
    </row>
    <row r="17" spans="1:14">
      <c r="A17" t="s">
        <v>14</v>
      </c>
      <c r="B17" s="8">
        <v>2014</v>
      </c>
      <c r="D17" t="s">
        <v>15</v>
      </c>
      <c r="E17" s="9">
        <v>200000</v>
      </c>
      <c r="G17" t="s">
        <v>16</v>
      </c>
      <c r="H17" s="9">
        <v>85000</v>
      </c>
      <c r="J17" t="s">
        <v>17</v>
      </c>
      <c r="K17" s="10">
        <v>55000</v>
      </c>
      <c r="M17" t="s">
        <v>18</v>
      </c>
      <c r="N17" s="11">
        <v>0.05</v>
      </c>
    </row>
    <row r="18" spans="1:14">
      <c r="A18" t="s">
        <v>19</v>
      </c>
      <c r="B18" s="8">
        <v>44</v>
      </c>
      <c r="D18" t="s">
        <v>20</v>
      </c>
      <c r="E18" s="9">
        <v>100000</v>
      </c>
      <c r="G18" t="s">
        <v>21</v>
      </c>
      <c r="H18" s="9">
        <v>50000</v>
      </c>
      <c r="J18" s="12" t="s">
        <v>22</v>
      </c>
      <c r="K18" s="13">
        <v>0.98</v>
      </c>
      <c r="M18" t="s">
        <v>23</v>
      </c>
      <c r="N18" s="11">
        <v>0.05</v>
      </c>
    </row>
    <row r="19" spans="1:14">
      <c r="A19" t="s">
        <v>24</v>
      </c>
      <c r="B19" s="8">
        <v>2035</v>
      </c>
      <c r="D19" t="s">
        <v>25</v>
      </c>
      <c r="E19" s="14">
        <v>8000</v>
      </c>
      <c r="G19" t="s">
        <v>26</v>
      </c>
      <c r="H19" s="9">
        <v>5000</v>
      </c>
      <c r="J19" s="12"/>
      <c r="K19" s="15"/>
      <c r="M19" t="s">
        <v>11</v>
      </c>
      <c r="N19" s="11">
        <v>0.02</v>
      </c>
    </row>
    <row r="20" spans="1:14">
      <c r="A20" t="s">
        <v>27</v>
      </c>
      <c r="B20" s="8">
        <v>2035</v>
      </c>
      <c r="D20" t="s">
        <v>28</v>
      </c>
      <c r="E20" s="9">
        <v>8000</v>
      </c>
      <c r="G20" t="s">
        <v>29</v>
      </c>
      <c r="H20" s="9">
        <v>20000</v>
      </c>
      <c r="J20" s="12"/>
      <c r="K20" s="16"/>
      <c r="M20" t="s">
        <v>30</v>
      </c>
      <c r="N20" s="11">
        <v>1.4999999999999999E-2</v>
      </c>
    </row>
    <row r="21" spans="1:14">
      <c r="A21" t="s">
        <v>31</v>
      </c>
      <c r="B21" s="8">
        <v>2018</v>
      </c>
      <c r="D21" t="s">
        <v>32</v>
      </c>
      <c r="E21" s="11">
        <v>0.04</v>
      </c>
      <c r="G21" t="s">
        <v>33</v>
      </c>
      <c r="H21" s="17">
        <v>65000</v>
      </c>
      <c r="J21" s="12"/>
      <c r="K21" s="15"/>
      <c r="M21" t="s">
        <v>34</v>
      </c>
      <c r="N21" s="11">
        <v>0.31</v>
      </c>
    </row>
    <row r="22" spans="1:14">
      <c r="A22" t="s">
        <v>35</v>
      </c>
      <c r="B22" s="8">
        <v>2060</v>
      </c>
      <c r="E22" s="16"/>
    </row>
    <row r="24" spans="1:14" ht="13">
      <c r="A24" s="18" t="s">
        <v>36</v>
      </c>
    </row>
    <row r="25" spans="1:14">
      <c r="A25" t="s">
        <v>14</v>
      </c>
      <c r="B25" t="s">
        <v>37</v>
      </c>
    </row>
    <row r="26" spans="1:14">
      <c r="A26" t="s">
        <v>19</v>
      </c>
      <c r="B26" t="s">
        <v>38</v>
      </c>
    </row>
    <row r="27" spans="1:14">
      <c r="A27" t="s">
        <v>24</v>
      </c>
      <c r="B27" t="s">
        <v>39</v>
      </c>
    </row>
    <row r="28" spans="1:14">
      <c r="A28" t="s">
        <v>27</v>
      </c>
      <c r="B28" t="s">
        <v>40</v>
      </c>
    </row>
    <row r="29" spans="1:14">
      <c r="A29" t="s">
        <v>31</v>
      </c>
      <c r="B29" t="s">
        <v>41</v>
      </c>
    </row>
    <row r="30" spans="1:14">
      <c r="A30" t="s">
        <v>35</v>
      </c>
      <c r="B30" t="s">
        <v>42</v>
      </c>
    </row>
    <row r="32" spans="1:14" ht="13">
      <c r="A32" s="18" t="s">
        <v>43</v>
      </c>
    </row>
    <row r="33" spans="1:2">
      <c r="A33" t="s">
        <v>15</v>
      </c>
      <c r="B33" t="s">
        <v>44</v>
      </c>
    </row>
    <row r="34" spans="1:2">
      <c r="A34" t="s">
        <v>20</v>
      </c>
      <c r="B34" t="s">
        <v>45</v>
      </c>
    </row>
    <row r="35" spans="1:2">
      <c r="A35" t="s">
        <v>25</v>
      </c>
      <c r="B35" t="s">
        <v>46</v>
      </c>
    </row>
    <row r="36" spans="1:2">
      <c r="A36" t="s">
        <v>28</v>
      </c>
      <c r="B36" t="s">
        <v>47</v>
      </c>
    </row>
    <row r="37" spans="1:2">
      <c r="A37" t="s">
        <v>32</v>
      </c>
      <c r="B37" t="s">
        <v>48</v>
      </c>
    </row>
    <row r="39" spans="1:2" ht="13">
      <c r="A39" s="18" t="s">
        <v>49</v>
      </c>
    </row>
    <row r="40" spans="1:2">
      <c r="A40" t="s">
        <v>16</v>
      </c>
      <c r="B40" t="s">
        <v>50</v>
      </c>
    </row>
    <row r="41" spans="1:2">
      <c r="A41" t="s">
        <v>21</v>
      </c>
      <c r="B41" t="s">
        <v>51</v>
      </c>
    </row>
    <row r="42" spans="1:2">
      <c r="A42" t="s">
        <v>26</v>
      </c>
      <c r="B42" t="s">
        <v>52</v>
      </c>
    </row>
    <row r="43" spans="1:2">
      <c r="A43" t="s">
        <v>29</v>
      </c>
      <c r="B43" s="12" t="s">
        <v>53</v>
      </c>
    </row>
    <row r="44" spans="1:2">
      <c r="A44" t="s">
        <v>33</v>
      </c>
    </row>
    <row r="46" spans="1:2" ht="13">
      <c r="A46" s="18" t="s">
        <v>54</v>
      </c>
    </row>
    <row r="47" spans="1:2">
      <c r="A47" t="s">
        <v>17</v>
      </c>
      <c r="B47" t="s">
        <v>55</v>
      </c>
    </row>
    <row r="48" spans="1:2">
      <c r="A48" s="12" t="s">
        <v>22</v>
      </c>
      <c r="B48" t="s">
        <v>56</v>
      </c>
    </row>
    <row r="50" spans="1:2" ht="13">
      <c r="A50" s="18" t="s">
        <v>13</v>
      </c>
    </row>
    <row r="51" spans="1:2">
      <c r="A51" t="s">
        <v>18</v>
      </c>
      <c r="B51" t="s">
        <v>57</v>
      </c>
    </row>
    <row r="52" spans="1:2">
      <c r="A52" t="s">
        <v>23</v>
      </c>
      <c r="B52" t="s">
        <v>58</v>
      </c>
    </row>
    <row r="53" spans="1:2">
      <c r="A53" t="s">
        <v>11</v>
      </c>
      <c r="B53" t="s">
        <v>59</v>
      </c>
    </row>
    <row r="54" spans="1:2">
      <c r="A54" t="s">
        <v>30</v>
      </c>
      <c r="B54" t="s">
        <v>60</v>
      </c>
    </row>
    <row r="55" spans="1:2">
      <c r="A55" t="s">
        <v>34</v>
      </c>
      <c r="B55" t="s">
        <v>61</v>
      </c>
    </row>
  </sheetData>
  <mergeCells count="6">
    <mergeCell ref="A14:N14"/>
    <mergeCell ref="A15:B15"/>
    <mergeCell ref="D15:E15"/>
    <mergeCell ref="G15:H15"/>
    <mergeCell ref="J15:K15"/>
    <mergeCell ref="M15:N15"/>
  </mergeCells>
  <hyperlinks>
    <hyperlink ref="B43" r:id="rId1" display="http://www.ssa.gov/retire2/estimator.htm"/>
  </hyperlink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6"/>
  <sheetViews>
    <sheetView tabSelected="1" zoomScaleNormal="100" workbookViewId="0"/>
  </sheetViews>
  <sheetFormatPr defaultRowHeight="12.5"/>
  <cols>
    <col min="1" max="1" width="14.26953125"/>
    <col min="2" max="26" width="11.54296875"/>
    <col min="27" max="44" width="11.54296875" style="19"/>
    <col min="45" max="1025" width="11.54296875"/>
  </cols>
  <sheetData>
    <row r="1" spans="1:44" ht="13">
      <c r="A1" s="18" t="s">
        <v>62</v>
      </c>
    </row>
    <row r="2" spans="1:44">
      <c r="A2" s="7" t="s">
        <v>63</v>
      </c>
    </row>
    <row r="4" spans="1:44" ht="13">
      <c r="B4" s="2" t="s">
        <v>64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Y4">
        <f>MAX(A25:A110)</f>
        <v>2060</v>
      </c>
    </row>
    <row r="5" spans="1:44">
      <c r="B5" s="20">
        <f>AB23</f>
        <v>816365.58337683172</v>
      </c>
      <c r="C5" t="s">
        <v>65</v>
      </c>
      <c r="H5" s="20">
        <f>AE23</f>
        <v>131546.41943840004</v>
      </c>
      <c r="I5" t="s">
        <v>66</v>
      </c>
    </row>
    <row r="6" spans="1:44">
      <c r="B6" s="21">
        <f>AF23</f>
        <v>0</v>
      </c>
      <c r="C6" t="s">
        <v>67</v>
      </c>
      <c r="H6" s="21">
        <f>AH23</f>
        <v>2032</v>
      </c>
      <c r="I6" t="s">
        <v>68</v>
      </c>
    </row>
    <row r="7" spans="1:44">
      <c r="B7" s="22">
        <f>INDEX($A$25:$B$110,MATCH(B21,$A$25:$A$110,0),2)</f>
        <v>694086.95285018929</v>
      </c>
      <c r="C7" t="s">
        <v>69</v>
      </c>
      <c r="H7" s="23">
        <f>AC23</f>
        <v>-40769.056739865082</v>
      </c>
      <c r="I7" s="7" t="s">
        <v>70</v>
      </c>
    </row>
    <row r="8" spans="1:44" s="12" customFormat="1">
      <c r="B8" s="24"/>
      <c r="G8" s="24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s="12" customFormat="1" ht="31.25" customHeight="1">
      <c r="B9" s="1" t="s">
        <v>71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s="12" customFormat="1" ht="13">
      <c r="B10" s="24" t="s">
        <v>33</v>
      </c>
      <c r="C10" s="26" t="s">
        <v>72</v>
      </c>
      <c r="D10" s="27" t="s">
        <v>73</v>
      </c>
      <c r="E10" s="28" t="s">
        <v>74</v>
      </c>
      <c r="F10"/>
      <c r="G10" s="12" t="s">
        <v>75</v>
      </c>
      <c r="H10"/>
      <c r="J10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s="12" customFormat="1" ht="13">
      <c r="B11" s="24" t="s">
        <v>15</v>
      </c>
      <c r="C11" s="29" t="s">
        <v>72</v>
      </c>
      <c r="D11" s="30" t="s">
        <v>73</v>
      </c>
      <c r="E11" s="31" t="s">
        <v>76</v>
      </c>
      <c r="F11" s="24"/>
      <c r="G11" s="12" t="s">
        <v>77</v>
      </c>
      <c r="H11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12" customFormat="1">
      <c r="B12" s="24"/>
      <c r="G12" s="2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ht="14.9" customHeight="1">
      <c r="A13" s="4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44" ht="13">
      <c r="A14" s="3" t="s">
        <v>9</v>
      </c>
      <c r="B14" s="3"/>
      <c r="D14" s="3" t="s">
        <v>10</v>
      </c>
      <c r="E14" s="3"/>
      <c r="G14" s="3" t="s">
        <v>11</v>
      </c>
      <c r="H14" s="3"/>
      <c r="J14" s="3" t="s">
        <v>12</v>
      </c>
      <c r="K14" s="3"/>
      <c r="M14" s="3" t="s">
        <v>13</v>
      </c>
      <c r="N14" s="3"/>
    </row>
    <row r="16" spans="1:44">
      <c r="A16" t="s">
        <v>14</v>
      </c>
      <c r="B16" s="8">
        <v>2014</v>
      </c>
      <c r="D16" t="s">
        <v>15</v>
      </c>
      <c r="E16" s="9">
        <v>200000</v>
      </c>
      <c r="G16" t="s">
        <v>16</v>
      </c>
      <c r="H16" s="9">
        <v>85000</v>
      </c>
      <c r="J16" t="s">
        <v>17</v>
      </c>
      <c r="K16" s="10">
        <v>55000</v>
      </c>
      <c r="M16" t="s">
        <v>18</v>
      </c>
      <c r="N16" s="11">
        <v>0.05</v>
      </c>
    </row>
    <row r="17" spans="1:39">
      <c r="A17" t="s">
        <v>19</v>
      </c>
      <c r="B17" s="8">
        <v>44</v>
      </c>
      <c r="D17" t="s">
        <v>20</v>
      </c>
      <c r="E17" s="9">
        <v>100000</v>
      </c>
      <c r="G17" t="s">
        <v>21</v>
      </c>
      <c r="H17" s="9">
        <v>50000</v>
      </c>
      <c r="J17" s="12" t="s">
        <v>22</v>
      </c>
      <c r="K17" s="13">
        <v>0.98</v>
      </c>
      <c r="M17" t="s">
        <v>23</v>
      </c>
      <c r="N17" s="11">
        <v>0.05</v>
      </c>
    </row>
    <row r="18" spans="1:39">
      <c r="A18" t="s">
        <v>24</v>
      </c>
      <c r="B18" s="8">
        <v>2035</v>
      </c>
      <c r="D18" t="s">
        <v>25</v>
      </c>
      <c r="E18" s="14">
        <v>8000</v>
      </c>
      <c r="G18" t="s">
        <v>26</v>
      </c>
      <c r="H18" s="9">
        <v>5000</v>
      </c>
      <c r="J18" s="12"/>
      <c r="K18" s="15"/>
      <c r="M18" t="s">
        <v>11</v>
      </c>
      <c r="N18" s="11">
        <v>0.02</v>
      </c>
      <c r="AJ18" s="19">
        <v>150000</v>
      </c>
      <c r="AK18" s="19">
        <v>131818</v>
      </c>
      <c r="AL18" s="32">
        <f>+AK18/AJ18</f>
        <v>0.87878666666666672</v>
      </c>
    </row>
    <row r="19" spans="1:39">
      <c r="A19" t="s">
        <v>27</v>
      </c>
      <c r="B19" s="8">
        <v>2035</v>
      </c>
      <c r="D19" t="s">
        <v>28</v>
      </c>
      <c r="E19" s="9">
        <v>8000</v>
      </c>
      <c r="G19" t="s">
        <v>29</v>
      </c>
      <c r="H19" s="9">
        <v>20000</v>
      </c>
      <c r="J19" s="12"/>
      <c r="K19" s="16"/>
      <c r="M19" t="s">
        <v>30</v>
      </c>
      <c r="N19" s="11">
        <v>1.4999999999999999E-2</v>
      </c>
    </row>
    <row r="20" spans="1:39">
      <c r="A20" t="s">
        <v>31</v>
      </c>
      <c r="B20" s="8">
        <v>2018</v>
      </c>
      <c r="D20" t="s">
        <v>32</v>
      </c>
      <c r="E20" s="11">
        <v>0.04</v>
      </c>
      <c r="G20" t="s">
        <v>33</v>
      </c>
      <c r="H20" s="17">
        <v>65000</v>
      </c>
      <c r="J20" s="12"/>
      <c r="K20" s="15"/>
      <c r="M20" t="s">
        <v>34</v>
      </c>
      <c r="N20" s="11">
        <v>0.31</v>
      </c>
    </row>
    <row r="21" spans="1:39" ht="13">
      <c r="A21" t="s">
        <v>35</v>
      </c>
      <c r="B21" s="8">
        <v>2060</v>
      </c>
      <c r="E21" s="16"/>
      <c r="Y21" s="33" t="s">
        <v>78</v>
      </c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9">
      <c r="AJ22" s="35">
        <f>+AJ23/AI23</f>
        <v>0.96308201735605481</v>
      </c>
    </row>
    <row r="23" spans="1:39">
      <c r="AA23" s="19">
        <f t="shared" ref="AA23:AF23" si="0">SUM(AA25:AA345)</f>
        <v>1</v>
      </c>
      <c r="AB23" s="19">
        <f t="shared" si="0"/>
        <v>816365.58337683172</v>
      </c>
      <c r="AC23" s="19">
        <f t="shared" si="0"/>
        <v>-40769.056739865082</v>
      </c>
      <c r="AD23" s="19">
        <f t="shared" si="0"/>
        <v>1</v>
      </c>
      <c r="AE23" s="19">
        <f t="shared" si="0"/>
        <v>131546.41943840004</v>
      </c>
      <c r="AF23" s="36">
        <f t="shared" si="0"/>
        <v>0</v>
      </c>
      <c r="AG23" s="36">
        <f>SUM(AG25:AG346)</f>
        <v>0</v>
      </c>
      <c r="AH23" s="36">
        <f>SUM(AH25:AH345)</f>
        <v>2032</v>
      </c>
      <c r="AI23" s="19">
        <f>SUM(AI25:AI345)</f>
        <v>1104314.3156835376</v>
      </c>
      <c r="AJ23" s="19">
        <f>+AI23+H7</f>
        <v>1063545.2589436725</v>
      </c>
      <c r="AL23" s="37">
        <f>+AJ23/AI23</f>
        <v>0.96308201735605481</v>
      </c>
      <c r="AM23" s="37">
        <f>+AL18/AL23</f>
        <v>0.91247334165702343</v>
      </c>
    </row>
    <row r="24" spans="1:39" ht="28.4" customHeight="1">
      <c r="A24" s="38" t="s">
        <v>79</v>
      </c>
      <c r="B24" s="39" t="s">
        <v>80</v>
      </c>
      <c r="C24" s="39" t="s">
        <v>81</v>
      </c>
      <c r="D24" s="39" t="s">
        <v>82</v>
      </c>
      <c r="E24" s="39" t="s">
        <v>83</v>
      </c>
      <c r="F24" s="39" t="s">
        <v>84</v>
      </c>
      <c r="G24" s="39" t="s">
        <v>85</v>
      </c>
      <c r="H24" s="39" t="s">
        <v>86</v>
      </c>
      <c r="I24" s="39" t="s">
        <v>87</v>
      </c>
      <c r="J24" s="39" t="s">
        <v>88</v>
      </c>
      <c r="K24" s="40" t="s">
        <v>89</v>
      </c>
      <c r="L24" s="40" t="s">
        <v>90</v>
      </c>
      <c r="M24" s="40" t="s">
        <v>91</v>
      </c>
      <c r="N24" s="40" t="s">
        <v>92</v>
      </c>
      <c r="O24" s="40" t="s">
        <v>93</v>
      </c>
      <c r="Y24" s="41" t="s">
        <v>94</v>
      </c>
      <c r="Z24" s="18"/>
      <c r="AA24" s="42" t="s">
        <v>95</v>
      </c>
      <c r="AB24" s="42" t="s">
        <v>96</v>
      </c>
      <c r="AC24" s="42" t="s">
        <v>97</v>
      </c>
      <c r="AD24" s="42" t="s">
        <v>98</v>
      </c>
      <c r="AE24" s="42" t="s">
        <v>99</v>
      </c>
      <c r="AF24" s="42" t="s">
        <v>100</v>
      </c>
      <c r="AG24" s="42" t="s">
        <v>101</v>
      </c>
      <c r="AH24" s="42" t="s">
        <v>102</v>
      </c>
      <c r="AI24" s="42" t="s">
        <v>103</v>
      </c>
    </row>
    <row r="25" spans="1:39">
      <c r="A25" s="43">
        <f>+B16+1</f>
        <v>2015</v>
      </c>
      <c r="B25" s="19">
        <f>+E16</f>
        <v>200000</v>
      </c>
      <c r="C25" s="19">
        <f t="shared" ref="C25:C56" si="1">+B25*$E$20</f>
        <v>8000</v>
      </c>
      <c r="D25" s="19">
        <f t="shared" ref="D25:D56" si="2">IF(A25&gt;=$B$19,$H$19,0)</f>
        <v>0</v>
      </c>
      <c r="E25" s="19">
        <f>+$E$17</f>
        <v>100000</v>
      </c>
      <c r="F25" s="19">
        <f t="shared" ref="F25:F56" si="3">IF(E25&gt;0, E25*$E$20,0)</f>
        <v>4000</v>
      </c>
      <c r="G25" s="19">
        <f>IF(A25&lt;$B$20,$H$16,0)</f>
        <v>85000</v>
      </c>
      <c r="H25" s="19">
        <f t="shared" ref="H25:H56" si="4">IF(A25=$B$20,$H$17,0)</f>
        <v>0</v>
      </c>
      <c r="I25" s="19">
        <f>$H$18</f>
        <v>5000</v>
      </c>
      <c r="J25" s="19">
        <f t="shared" ref="J25:J56" si="5">IF(AND(A25&gt;=$B$20,A25&lt;$B$18),$H$20,0)</f>
        <v>0</v>
      </c>
      <c r="K25" s="19">
        <f t="shared" ref="K25:K56" si="6">IF(A25&lt;$B$18,SUM(F25:J25),(C25+D25))</f>
        <v>94000</v>
      </c>
      <c r="L25" s="19">
        <f>IF(A25&lt;$B$18,K16,0)</f>
        <v>55000</v>
      </c>
      <c r="M25" s="19">
        <f t="shared" ref="M25:M56" si="7">IF(A25&lt;$B$18,$E$18,0)</f>
        <v>8000</v>
      </c>
      <c r="N25" s="19">
        <f t="shared" ref="N25:N56" si="8">(K25-$E$18)*$N$20</f>
        <v>26660</v>
      </c>
      <c r="O25" s="19">
        <f t="shared" ref="O25:O56" si="9">+K25-L25-M25-N25</f>
        <v>4340</v>
      </c>
      <c r="Y25">
        <f t="shared" ref="Y25:Y88" si="10">IF(A25&lt;$B$20,$E$19,0)</f>
        <v>8000</v>
      </c>
      <c r="AA25" s="16">
        <f t="shared" ref="AA25:AA88" si="11">IF(A25=$B$18,1,0)</f>
        <v>0</v>
      </c>
      <c r="AB25" s="16">
        <f t="shared" ref="AB25:AB88" si="12">+AA25*B25</f>
        <v>0</v>
      </c>
      <c r="AC25" s="16">
        <f t="shared" ref="AC25:AC88" si="13">AA25*E25</f>
        <v>0</v>
      </c>
      <c r="AD25" s="16">
        <f t="shared" ref="AD25:AD88" si="14">IF(A25=$B$20,1,0)</f>
        <v>0</v>
      </c>
      <c r="AE25" s="16">
        <f t="shared" ref="AE25:AE88" si="15">+AD25*E25</f>
        <v>0</v>
      </c>
      <c r="AF25" s="19" t="str">
        <f t="shared" ref="AF25:AF88" si="16">IF(AND(B25&lt;0, B24&gt;0),A24,"")</f>
        <v/>
      </c>
      <c r="AG25" s="19" t="str">
        <f>IF(AF24&gt;0,AF25,0)</f>
        <v/>
      </c>
      <c r="AH25" s="19" t="str">
        <f t="shared" ref="AH25:AH88" si="17">IF(AND(E25&lt;0, E24&gt;0),A24,"")</f>
        <v/>
      </c>
      <c r="AI25" s="16">
        <f t="shared" ref="AI25:AI88" si="18">IF(J25&gt;0,L25,0)</f>
        <v>0</v>
      </c>
    </row>
    <row r="26" spans="1:39">
      <c r="A26" s="43">
        <f t="shared" ref="A26:A57" si="19">IF(A25="","",IF(A25+1&lt;=$B$21,A25+1,""))</f>
        <v>2016</v>
      </c>
      <c r="B26" s="19">
        <f t="shared" ref="B26:B57" si="20">IF(A26&lt;$B$18,B25*(1+$N$16)+$E$18+Y25, O25+B25*(1+$N$16))</f>
        <v>226000</v>
      </c>
      <c r="C26" s="19">
        <f t="shared" si="1"/>
        <v>9040</v>
      </c>
      <c r="D26" s="19">
        <f t="shared" si="2"/>
        <v>0</v>
      </c>
      <c r="E26" s="19">
        <f t="shared" ref="E26:E57" si="21">IF(A26&lt;$B$18, E25*(1+$N$17)+O25, E25*(1+$N$17))</f>
        <v>109340</v>
      </c>
      <c r="F26" s="19">
        <f t="shared" si="3"/>
        <v>4373.6000000000004</v>
      </c>
      <c r="G26" s="19">
        <f t="shared" ref="G26:G57" si="22">IF(A26&lt;$B$20,G25*(1+$N$18),0)</f>
        <v>86700</v>
      </c>
      <c r="H26" s="19">
        <f t="shared" si="4"/>
        <v>0</v>
      </c>
      <c r="I26" s="19">
        <f t="shared" ref="I26:I57" si="23">+I25*(1+$N$18)</f>
        <v>5100</v>
      </c>
      <c r="J26" s="19">
        <f t="shared" si="5"/>
        <v>0</v>
      </c>
      <c r="K26" s="19">
        <f t="shared" si="6"/>
        <v>96173.6</v>
      </c>
      <c r="L26" s="19">
        <f t="shared" ref="L26:L57" si="24">IF(A26=$B$18, L25*$K$17, L25*(1+$N$19))</f>
        <v>55824.999999999993</v>
      </c>
      <c r="M26" s="19">
        <f t="shared" si="7"/>
        <v>8000</v>
      </c>
      <c r="N26" s="19">
        <f t="shared" si="8"/>
        <v>27333.816000000003</v>
      </c>
      <c r="O26" s="19">
        <f t="shared" si="9"/>
        <v>5014.7840000000106</v>
      </c>
      <c r="Y26">
        <f t="shared" si="10"/>
        <v>8000</v>
      </c>
      <c r="AA26" s="16">
        <f t="shared" si="11"/>
        <v>0</v>
      </c>
      <c r="AB26" s="16">
        <f t="shared" si="12"/>
        <v>0</v>
      </c>
      <c r="AC26" s="16">
        <f t="shared" si="13"/>
        <v>0</v>
      </c>
      <c r="AD26" s="16">
        <f t="shared" si="14"/>
        <v>0</v>
      </c>
      <c r="AE26" s="16">
        <f t="shared" si="15"/>
        <v>0</v>
      </c>
      <c r="AF26" s="19" t="str">
        <f t="shared" si="16"/>
        <v/>
      </c>
      <c r="AH26" s="19" t="str">
        <f t="shared" si="17"/>
        <v/>
      </c>
      <c r="AI26" s="16">
        <f t="shared" si="18"/>
        <v>0</v>
      </c>
    </row>
    <row r="27" spans="1:39">
      <c r="A27" s="43">
        <f t="shared" si="19"/>
        <v>2017</v>
      </c>
      <c r="B27" s="19">
        <f t="shared" si="20"/>
        <v>253300</v>
      </c>
      <c r="C27" s="19">
        <f t="shared" si="1"/>
        <v>10132</v>
      </c>
      <c r="D27" s="19">
        <f t="shared" si="2"/>
        <v>0</v>
      </c>
      <c r="E27" s="19">
        <f t="shared" si="21"/>
        <v>119821.78400000001</v>
      </c>
      <c r="F27" s="19">
        <f t="shared" si="3"/>
        <v>4792.871360000001</v>
      </c>
      <c r="G27" s="19">
        <f t="shared" si="22"/>
        <v>88434</v>
      </c>
      <c r="H27" s="19">
        <f t="shared" si="4"/>
        <v>0</v>
      </c>
      <c r="I27" s="19">
        <f t="shared" si="23"/>
        <v>5202</v>
      </c>
      <c r="J27" s="19">
        <f t="shared" si="5"/>
        <v>0</v>
      </c>
      <c r="K27" s="19">
        <f t="shared" si="6"/>
        <v>98428.871360000005</v>
      </c>
      <c r="L27" s="19">
        <f t="shared" si="24"/>
        <v>56662.374999999985</v>
      </c>
      <c r="M27" s="19">
        <f t="shared" si="7"/>
        <v>8000</v>
      </c>
      <c r="N27" s="19">
        <f t="shared" si="8"/>
        <v>28032.950121600003</v>
      </c>
      <c r="O27" s="19">
        <f t="shared" si="9"/>
        <v>5733.5462384000166</v>
      </c>
      <c r="Y27">
        <f t="shared" si="10"/>
        <v>8000</v>
      </c>
      <c r="AA27" s="16">
        <f t="shared" si="11"/>
        <v>0</v>
      </c>
      <c r="AB27" s="16">
        <f t="shared" si="12"/>
        <v>0</v>
      </c>
      <c r="AC27" s="16">
        <f t="shared" si="13"/>
        <v>0</v>
      </c>
      <c r="AD27" s="16">
        <f t="shared" si="14"/>
        <v>0</v>
      </c>
      <c r="AE27" s="16">
        <f t="shared" si="15"/>
        <v>0</v>
      </c>
      <c r="AF27" s="19" t="str">
        <f t="shared" si="16"/>
        <v/>
      </c>
      <c r="AG27" s="19" t="str">
        <f t="shared" ref="AG27:AG90" si="25">IF(AF26&gt;0,AF27,0)</f>
        <v/>
      </c>
      <c r="AH27" s="19" t="str">
        <f t="shared" si="17"/>
        <v/>
      </c>
      <c r="AI27" s="16">
        <f t="shared" si="18"/>
        <v>0</v>
      </c>
    </row>
    <row r="28" spans="1:39">
      <c r="A28" s="43">
        <f t="shared" si="19"/>
        <v>2018</v>
      </c>
      <c r="B28" s="19">
        <f t="shared" si="20"/>
        <v>281965</v>
      </c>
      <c r="C28" s="19">
        <f t="shared" si="1"/>
        <v>11278.6</v>
      </c>
      <c r="D28" s="19">
        <f t="shared" si="2"/>
        <v>0</v>
      </c>
      <c r="E28" s="19">
        <f t="shared" si="21"/>
        <v>131546.41943840004</v>
      </c>
      <c r="F28" s="19">
        <f t="shared" si="3"/>
        <v>5261.8567775360016</v>
      </c>
      <c r="G28" s="19">
        <f t="shared" si="22"/>
        <v>0</v>
      </c>
      <c r="H28" s="19">
        <f t="shared" si="4"/>
        <v>50000</v>
      </c>
      <c r="I28" s="19">
        <f t="shared" si="23"/>
        <v>5306.04</v>
      </c>
      <c r="J28" s="19">
        <f t="shared" si="5"/>
        <v>65000</v>
      </c>
      <c r="K28" s="19">
        <f t="shared" si="6"/>
        <v>125567.89677753599</v>
      </c>
      <c r="L28" s="19">
        <f t="shared" si="24"/>
        <v>57512.310624999976</v>
      </c>
      <c r="M28" s="19">
        <f t="shared" si="7"/>
        <v>8000</v>
      </c>
      <c r="N28" s="19">
        <f t="shared" si="8"/>
        <v>36446.048001036157</v>
      </c>
      <c r="O28" s="19">
        <f t="shared" si="9"/>
        <v>23609.538151499852</v>
      </c>
      <c r="Y28">
        <f t="shared" si="10"/>
        <v>0</v>
      </c>
      <c r="AA28" s="16">
        <f t="shared" si="11"/>
        <v>0</v>
      </c>
      <c r="AB28" s="16">
        <f t="shared" si="12"/>
        <v>0</v>
      </c>
      <c r="AC28" s="16">
        <f t="shared" si="13"/>
        <v>0</v>
      </c>
      <c r="AD28" s="16">
        <f t="shared" si="14"/>
        <v>1</v>
      </c>
      <c r="AE28" s="16">
        <f t="shared" si="15"/>
        <v>131546.41943840004</v>
      </c>
      <c r="AF28" s="19" t="str">
        <f t="shared" si="16"/>
        <v/>
      </c>
      <c r="AG28" s="19" t="str">
        <f t="shared" si="25"/>
        <v/>
      </c>
      <c r="AH28" s="19" t="str">
        <f t="shared" si="17"/>
        <v/>
      </c>
      <c r="AI28" s="16">
        <f t="shared" si="18"/>
        <v>57512.310624999976</v>
      </c>
    </row>
    <row r="29" spans="1:39">
      <c r="A29" s="43">
        <f t="shared" si="19"/>
        <v>2019</v>
      </c>
      <c r="B29" s="19">
        <f t="shared" si="20"/>
        <v>304063.25</v>
      </c>
      <c r="C29" s="19">
        <f t="shared" si="1"/>
        <v>12162.53</v>
      </c>
      <c r="D29" s="19">
        <f t="shared" si="2"/>
        <v>0</v>
      </c>
      <c r="E29" s="19">
        <f t="shared" si="21"/>
        <v>161733.2785618199</v>
      </c>
      <c r="F29" s="19">
        <f t="shared" si="3"/>
        <v>6469.3311424727963</v>
      </c>
      <c r="G29" s="19">
        <f t="shared" si="22"/>
        <v>0</v>
      </c>
      <c r="H29" s="19">
        <f t="shared" si="4"/>
        <v>0</v>
      </c>
      <c r="I29" s="19">
        <f t="shared" si="23"/>
        <v>5412.1607999999997</v>
      </c>
      <c r="J29" s="19">
        <f t="shared" si="5"/>
        <v>65000</v>
      </c>
      <c r="K29" s="19">
        <f t="shared" si="6"/>
        <v>76881.4919424728</v>
      </c>
      <c r="L29" s="19">
        <f t="shared" si="24"/>
        <v>58374.995284374971</v>
      </c>
      <c r="M29" s="19">
        <f t="shared" si="7"/>
        <v>8000</v>
      </c>
      <c r="N29" s="19">
        <f t="shared" si="8"/>
        <v>21353.262502166566</v>
      </c>
      <c r="O29" s="19">
        <f t="shared" si="9"/>
        <v>-10846.765844068737</v>
      </c>
      <c r="Y29">
        <f t="shared" si="10"/>
        <v>0</v>
      </c>
      <c r="AA29" s="16">
        <f t="shared" si="11"/>
        <v>0</v>
      </c>
      <c r="AB29" s="16">
        <f t="shared" si="12"/>
        <v>0</v>
      </c>
      <c r="AC29" s="16">
        <f t="shared" si="13"/>
        <v>0</v>
      </c>
      <c r="AD29" s="16">
        <f t="shared" si="14"/>
        <v>0</v>
      </c>
      <c r="AE29" s="16">
        <f t="shared" si="15"/>
        <v>0</v>
      </c>
      <c r="AF29" s="19" t="str">
        <f t="shared" si="16"/>
        <v/>
      </c>
      <c r="AG29" s="19" t="str">
        <f t="shared" si="25"/>
        <v/>
      </c>
      <c r="AH29" s="19" t="str">
        <f t="shared" si="17"/>
        <v/>
      </c>
      <c r="AI29" s="16">
        <f t="shared" si="18"/>
        <v>58374.995284374971</v>
      </c>
    </row>
    <row r="30" spans="1:39">
      <c r="A30" s="43">
        <f t="shared" si="19"/>
        <v>2020</v>
      </c>
      <c r="B30" s="19">
        <f t="shared" si="20"/>
        <v>327266.41250000003</v>
      </c>
      <c r="C30" s="19">
        <f t="shared" si="1"/>
        <v>13090.656500000001</v>
      </c>
      <c r="D30" s="19">
        <f t="shared" si="2"/>
        <v>0</v>
      </c>
      <c r="E30" s="19">
        <f t="shared" si="21"/>
        <v>158973.17664584215</v>
      </c>
      <c r="F30" s="19">
        <f t="shared" si="3"/>
        <v>6358.9270658336864</v>
      </c>
      <c r="G30" s="19">
        <f t="shared" si="22"/>
        <v>0</v>
      </c>
      <c r="H30" s="19">
        <f t="shared" si="4"/>
        <v>0</v>
      </c>
      <c r="I30" s="19">
        <f t="shared" si="23"/>
        <v>5520.4040159999995</v>
      </c>
      <c r="J30" s="19">
        <f t="shared" si="5"/>
        <v>65000</v>
      </c>
      <c r="K30" s="19">
        <f t="shared" si="6"/>
        <v>76879.33108183369</v>
      </c>
      <c r="L30" s="19">
        <f t="shared" si="24"/>
        <v>59250.620213640592</v>
      </c>
      <c r="M30" s="19">
        <f t="shared" si="7"/>
        <v>8000</v>
      </c>
      <c r="N30" s="19">
        <f t="shared" si="8"/>
        <v>21352.592635368444</v>
      </c>
      <c r="O30" s="19">
        <f t="shared" si="9"/>
        <v>-11723.881767175346</v>
      </c>
      <c r="Y30">
        <f t="shared" si="10"/>
        <v>0</v>
      </c>
      <c r="AA30" s="16">
        <f t="shared" si="11"/>
        <v>0</v>
      </c>
      <c r="AB30" s="16">
        <f t="shared" si="12"/>
        <v>0</v>
      </c>
      <c r="AC30" s="16">
        <f t="shared" si="13"/>
        <v>0</v>
      </c>
      <c r="AD30" s="16">
        <f t="shared" si="14"/>
        <v>0</v>
      </c>
      <c r="AE30" s="16">
        <f t="shared" si="15"/>
        <v>0</v>
      </c>
      <c r="AF30" s="19" t="str">
        <f t="shared" si="16"/>
        <v/>
      </c>
      <c r="AG30" s="19" t="str">
        <f t="shared" si="25"/>
        <v/>
      </c>
      <c r="AH30" s="19" t="str">
        <f t="shared" si="17"/>
        <v/>
      </c>
      <c r="AI30" s="16">
        <f t="shared" si="18"/>
        <v>59250.620213640592</v>
      </c>
    </row>
    <row r="31" spans="1:39">
      <c r="A31" s="43">
        <f t="shared" si="19"/>
        <v>2021</v>
      </c>
      <c r="B31" s="19">
        <f t="shared" si="20"/>
        <v>351629.73312500003</v>
      </c>
      <c r="C31" s="19">
        <f t="shared" si="1"/>
        <v>14065.189325000001</v>
      </c>
      <c r="D31" s="19">
        <f t="shared" si="2"/>
        <v>0</v>
      </c>
      <c r="E31" s="19">
        <f t="shared" si="21"/>
        <v>155197.95371095891</v>
      </c>
      <c r="F31" s="19">
        <f t="shared" si="3"/>
        <v>6207.9181484383571</v>
      </c>
      <c r="G31" s="19">
        <f t="shared" si="22"/>
        <v>0</v>
      </c>
      <c r="H31" s="19">
        <f t="shared" si="4"/>
        <v>0</v>
      </c>
      <c r="I31" s="19">
        <f t="shared" si="23"/>
        <v>5630.8120963199999</v>
      </c>
      <c r="J31" s="19">
        <f t="shared" si="5"/>
        <v>65000</v>
      </c>
      <c r="K31" s="19">
        <f t="shared" si="6"/>
        <v>76838.730244758364</v>
      </c>
      <c r="L31" s="19">
        <f t="shared" si="24"/>
        <v>60139.379516845198</v>
      </c>
      <c r="M31" s="19">
        <f t="shared" si="7"/>
        <v>8000</v>
      </c>
      <c r="N31" s="19">
        <f t="shared" si="8"/>
        <v>21340.006375875091</v>
      </c>
      <c r="O31" s="19">
        <f t="shared" si="9"/>
        <v>-12640.655647961925</v>
      </c>
      <c r="Y31">
        <f t="shared" si="10"/>
        <v>0</v>
      </c>
      <c r="AA31" s="16">
        <f t="shared" si="11"/>
        <v>0</v>
      </c>
      <c r="AB31" s="16">
        <f t="shared" si="12"/>
        <v>0</v>
      </c>
      <c r="AC31" s="16">
        <f t="shared" si="13"/>
        <v>0</v>
      </c>
      <c r="AD31" s="16">
        <f t="shared" si="14"/>
        <v>0</v>
      </c>
      <c r="AE31" s="16">
        <f t="shared" si="15"/>
        <v>0</v>
      </c>
      <c r="AF31" s="19" t="str">
        <f t="shared" si="16"/>
        <v/>
      </c>
      <c r="AG31" s="19" t="str">
        <f t="shared" si="25"/>
        <v/>
      </c>
      <c r="AH31" s="19" t="str">
        <f t="shared" si="17"/>
        <v/>
      </c>
      <c r="AI31" s="16">
        <f t="shared" si="18"/>
        <v>60139.379516845198</v>
      </c>
    </row>
    <row r="32" spans="1:39">
      <c r="A32" s="43">
        <f t="shared" si="19"/>
        <v>2022</v>
      </c>
      <c r="B32" s="19">
        <f t="shared" si="20"/>
        <v>377211.21978125005</v>
      </c>
      <c r="C32" s="19">
        <f t="shared" si="1"/>
        <v>15088.448791250003</v>
      </c>
      <c r="D32" s="19">
        <f t="shared" si="2"/>
        <v>0</v>
      </c>
      <c r="E32" s="19">
        <f t="shared" si="21"/>
        <v>150317.19574854494</v>
      </c>
      <c r="F32" s="19">
        <f t="shared" si="3"/>
        <v>6012.6878299417976</v>
      </c>
      <c r="G32" s="19">
        <f t="shared" si="22"/>
        <v>0</v>
      </c>
      <c r="H32" s="19">
        <f t="shared" si="4"/>
        <v>0</v>
      </c>
      <c r="I32" s="19">
        <f t="shared" si="23"/>
        <v>5743.4283382464</v>
      </c>
      <c r="J32" s="19">
        <f t="shared" si="5"/>
        <v>65000</v>
      </c>
      <c r="K32" s="19">
        <f t="shared" si="6"/>
        <v>76756.116168188193</v>
      </c>
      <c r="L32" s="19">
        <f t="shared" si="24"/>
        <v>61041.470209597872</v>
      </c>
      <c r="M32" s="19">
        <f t="shared" si="7"/>
        <v>8000</v>
      </c>
      <c r="N32" s="19">
        <f t="shared" si="8"/>
        <v>21314.396012138339</v>
      </c>
      <c r="O32" s="19">
        <f t="shared" si="9"/>
        <v>-13599.750053548018</v>
      </c>
      <c r="Y32">
        <f t="shared" si="10"/>
        <v>0</v>
      </c>
      <c r="AA32" s="16">
        <f t="shared" si="11"/>
        <v>0</v>
      </c>
      <c r="AB32" s="16">
        <f t="shared" si="12"/>
        <v>0</v>
      </c>
      <c r="AC32" s="16">
        <f t="shared" si="13"/>
        <v>0</v>
      </c>
      <c r="AD32" s="16">
        <f t="shared" si="14"/>
        <v>0</v>
      </c>
      <c r="AE32" s="16">
        <f t="shared" si="15"/>
        <v>0</v>
      </c>
      <c r="AF32" s="19" t="str">
        <f t="shared" si="16"/>
        <v/>
      </c>
      <c r="AG32" s="19" t="str">
        <f t="shared" si="25"/>
        <v/>
      </c>
      <c r="AH32" s="19" t="str">
        <f t="shared" si="17"/>
        <v/>
      </c>
      <c r="AI32" s="16">
        <f t="shared" si="18"/>
        <v>61041.470209597872</v>
      </c>
    </row>
    <row r="33" spans="1:35">
      <c r="A33" s="43">
        <f t="shared" si="19"/>
        <v>2023</v>
      </c>
      <c r="B33" s="19">
        <f t="shared" si="20"/>
        <v>404071.78077031259</v>
      </c>
      <c r="C33" s="19">
        <f t="shared" si="1"/>
        <v>16162.871230812503</v>
      </c>
      <c r="D33" s="19">
        <f t="shared" si="2"/>
        <v>0</v>
      </c>
      <c r="E33" s="19">
        <f t="shared" si="21"/>
        <v>144233.30548242418</v>
      </c>
      <c r="F33" s="19">
        <f t="shared" si="3"/>
        <v>5769.3322192969672</v>
      </c>
      <c r="G33" s="19">
        <f t="shared" si="22"/>
        <v>0</v>
      </c>
      <c r="H33" s="19">
        <f t="shared" si="4"/>
        <v>0</v>
      </c>
      <c r="I33" s="19">
        <f t="shared" si="23"/>
        <v>5858.2969050113279</v>
      </c>
      <c r="J33" s="19">
        <f t="shared" si="5"/>
        <v>65000</v>
      </c>
      <c r="K33" s="19">
        <f t="shared" si="6"/>
        <v>76627.629124308296</v>
      </c>
      <c r="L33" s="19">
        <f t="shared" si="24"/>
        <v>61957.092262741833</v>
      </c>
      <c r="M33" s="19">
        <f t="shared" si="7"/>
        <v>8000</v>
      </c>
      <c r="N33" s="19">
        <f t="shared" si="8"/>
        <v>21274.565028535573</v>
      </c>
      <c r="O33" s="19">
        <f t="shared" si="9"/>
        <v>-14604.02816696911</v>
      </c>
      <c r="Y33">
        <f t="shared" si="10"/>
        <v>0</v>
      </c>
      <c r="AA33" s="16">
        <f t="shared" si="11"/>
        <v>0</v>
      </c>
      <c r="AB33" s="16">
        <f t="shared" si="12"/>
        <v>0</v>
      </c>
      <c r="AC33" s="16">
        <f t="shared" si="13"/>
        <v>0</v>
      </c>
      <c r="AD33" s="16">
        <f t="shared" si="14"/>
        <v>0</v>
      </c>
      <c r="AE33" s="16">
        <f t="shared" si="15"/>
        <v>0</v>
      </c>
      <c r="AF33" s="19" t="str">
        <f t="shared" si="16"/>
        <v/>
      </c>
      <c r="AG33" s="19" t="str">
        <f t="shared" si="25"/>
        <v/>
      </c>
      <c r="AH33" s="19" t="str">
        <f t="shared" si="17"/>
        <v/>
      </c>
      <c r="AI33" s="16">
        <f t="shared" si="18"/>
        <v>61957.092262741833</v>
      </c>
    </row>
    <row r="34" spans="1:35">
      <c r="A34" s="43">
        <f t="shared" si="19"/>
        <v>2024</v>
      </c>
      <c r="B34" s="19">
        <f t="shared" si="20"/>
        <v>432275.36980882823</v>
      </c>
      <c r="C34" s="19">
        <f t="shared" si="1"/>
        <v>17291.014792353129</v>
      </c>
      <c r="D34" s="19">
        <f t="shared" si="2"/>
        <v>0</v>
      </c>
      <c r="E34" s="19">
        <f t="shared" si="21"/>
        <v>136840.9425895763</v>
      </c>
      <c r="F34" s="19">
        <f t="shared" si="3"/>
        <v>5473.6377035830519</v>
      </c>
      <c r="G34" s="19">
        <f t="shared" si="22"/>
        <v>0</v>
      </c>
      <c r="H34" s="19">
        <f t="shared" si="4"/>
        <v>0</v>
      </c>
      <c r="I34" s="19">
        <f t="shared" si="23"/>
        <v>5975.4628431115543</v>
      </c>
      <c r="J34" s="19">
        <f t="shared" si="5"/>
        <v>65000</v>
      </c>
      <c r="K34" s="19">
        <f t="shared" si="6"/>
        <v>76449.100546694608</v>
      </c>
      <c r="L34" s="19">
        <f t="shared" si="24"/>
        <v>62886.448646682955</v>
      </c>
      <c r="M34" s="19">
        <f t="shared" si="7"/>
        <v>8000</v>
      </c>
      <c r="N34" s="19">
        <f t="shared" si="8"/>
        <v>21219.221169475328</v>
      </c>
      <c r="O34" s="19">
        <f t="shared" si="9"/>
        <v>-15656.569269463675</v>
      </c>
      <c r="Y34">
        <f t="shared" si="10"/>
        <v>0</v>
      </c>
      <c r="AA34" s="16">
        <f t="shared" si="11"/>
        <v>0</v>
      </c>
      <c r="AB34" s="16">
        <f t="shared" si="12"/>
        <v>0</v>
      </c>
      <c r="AC34" s="16">
        <f t="shared" si="13"/>
        <v>0</v>
      </c>
      <c r="AD34" s="16">
        <f t="shared" si="14"/>
        <v>0</v>
      </c>
      <c r="AE34" s="16">
        <f t="shared" si="15"/>
        <v>0</v>
      </c>
      <c r="AF34" s="19" t="str">
        <f t="shared" si="16"/>
        <v/>
      </c>
      <c r="AG34" s="19" t="str">
        <f t="shared" si="25"/>
        <v/>
      </c>
      <c r="AH34" s="19" t="str">
        <f t="shared" si="17"/>
        <v/>
      </c>
      <c r="AI34" s="16">
        <f t="shared" si="18"/>
        <v>62886.448646682955</v>
      </c>
    </row>
    <row r="35" spans="1:35">
      <c r="A35" s="43">
        <f t="shared" si="19"/>
        <v>2025</v>
      </c>
      <c r="B35" s="19">
        <f t="shared" si="20"/>
        <v>461889.13829926966</v>
      </c>
      <c r="C35" s="19">
        <f t="shared" si="1"/>
        <v>18475.565531970788</v>
      </c>
      <c r="D35" s="19">
        <f t="shared" si="2"/>
        <v>0</v>
      </c>
      <c r="E35" s="19">
        <f t="shared" si="21"/>
        <v>128026.42044959145</v>
      </c>
      <c r="F35" s="19">
        <f t="shared" si="3"/>
        <v>5121.0568179836582</v>
      </c>
      <c r="G35" s="19">
        <f t="shared" si="22"/>
        <v>0</v>
      </c>
      <c r="H35" s="19">
        <f t="shared" si="4"/>
        <v>0</v>
      </c>
      <c r="I35" s="19">
        <f t="shared" si="23"/>
        <v>6094.9720999737856</v>
      </c>
      <c r="J35" s="19">
        <f t="shared" si="5"/>
        <v>65000</v>
      </c>
      <c r="K35" s="19">
        <f t="shared" si="6"/>
        <v>76216.028917957447</v>
      </c>
      <c r="L35" s="19">
        <f t="shared" si="24"/>
        <v>63829.745376383195</v>
      </c>
      <c r="M35" s="19">
        <f t="shared" si="7"/>
        <v>8000</v>
      </c>
      <c r="N35" s="19">
        <f t="shared" si="8"/>
        <v>21146.968964566808</v>
      </c>
      <c r="O35" s="19">
        <f t="shared" si="9"/>
        <v>-16760.685422992556</v>
      </c>
      <c r="Y35">
        <f t="shared" si="10"/>
        <v>0</v>
      </c>
      <c r="AA35" s="16">
        <f t="shared" si="11"/>
        <v>0</v>
      </c>
      <c r="AB35" s="16">
        <f t="shared" si="12"/>
        <v>0</v>
      </c>
      <c r="AC35" s="16">
        <f t="shared" si="13"/>
        <v>0</v>
      </c>
      <c r="AD35" s="16">
        <f t="shared" si="14"/>
        <v>0</v>
      </c>
      <c r="AE35" s="16">
        <f t="shared" si="15"/>
        <v>0</v>
      </c>
      <c r="AF35" s="19" t="str">
        <f t="shared" si="16"/>
        <v/>
      </c>
      <c r="AG35" s="19" t="str">
        <f t="shared" si="25"/>
        <v/>
      </c>
      <c r="AH35" s="19" t="str">
        <f t="shared" si="17"/>
        <v/>
      </c>
      <c r="AI35" s="16">
        <f t="shared" si="18"/>
        <v>63829.745376383195</v>
      </c>
    </row>
    <row r="36" spans="1:35">
      <c r="A36" s="43">
        <f t="shared" si="19"/>
        <v>2026</v>
      </c>
      <c r="B36" s="19">
        <f t="shared" si="20"/>
        <v>492983.59521423315</v>
      </c>
      <c r="C36" s="19">
        <f t="shared" si="1"/>
        <v>19719.343808569327</v>
      </c>
      <c r="D36" s="19">
        <f t="shared" si="2"/>
        <v>0</v>
      </c>
      <c r="E36" s="19">
        <f t="shared" si="21"/>
        <v>117667.05604907848</v>
      </c>
      <c r="F36" s="19">
        <f t="shared" si="3"/>
        <v>4706.6822419631399</v>
      </c>
      <c r="G36" s="19">
        <f t="shared" si="22"/>
        <v>0</v>
      </c>
      <c r="H36" s="19">
        <f t="shared" si="4"/>
        <v>0</v>
      </c>
      <c r="I36" s="19">
        <f t="shared" si="23"/>
        <v>6216.8715419732616</v>
      </c>
      <c r="J36" s="19">
        <f t="shared" si="5"/>
        <v>65000</v>
      </c>
      <c r="K36" s="19">
        <f t="shared" si="6"/>
        <v>75923.553783936397</v>
      </c>
      <c r="L36" s="19">
        <f t="shared" si="24"/>
        <v>64787.191557028935</v>
      </c>
      <c r="M36" s="19">
        <f t="shared" si="7"/>
        <v>8000</v>
      </c>
      <c r="N36" s="19">
        <f t="shared" si="8"/>
        <v>21056.301673020283</v>
      </c>
      <c r="O36" s="19">
        <f t="shared" si="9"/>
        <v>-17919.939446112821</v>
      </c>
      <c r="Y36">
        <f t="shared" si="10"/>
        <v>0</v>
      </c>
      <c r="AA36" s="16">
        <f t="shared" si="11"/>
        <v>0</v>
      </c>
      <c r="AB36" s="16">
        <f t="shared" si="12"/>
        <v>0</v>
      </c>
      <c r="AC36" s="16">
        <f t="shared" si="13"/>
        <v>0</v>
      </c>
      <c r="AD36" s="16">
        <f t="shared" si="14"/>
        <v>0</v>
      </c>
      <c r="AE36" s="16">
        <f t="shared" si="15"/>
        <v>0</v>
      </c>
      <c r="AF36" s="19" t="str">
        <f t="shared" si="16"/>
        <v/>
      </c>
      <c r="AG36" s="19" t="str">
        <f t="shared" si="25"/>
        <v/>
      </c>
      <c r="AH36" s="19" t="str">
        <f t="shared" si="17"/>
        <v/>
      </c>
      <c r="AI36" s="16">
        <f t="shared" si="18"/>
        <v>64787.191557028935</v>
      </c>
    </row>
    <row r="37" spans="1:35">
      <c r="A37" s="43">
        <f t="shared" si="19"/>
        <v>2027</v>
      </c>
      <c r="B37" s="19">
        <f t="shared" si="20"/>
        <v>525632.77497494477</v>
      </c>
      <c r="C37" s="19">
        <f t="shared" si="1"/>
        <v>21025.310998997793</v>
      </c>
      <c r="D37" s="19">
        <f t="shared" si="2"/>
        <v>0</v>
      </c>
      <c r="E37" s="19">
        <f t="shared" si="21"/>
        <v>105630.46940541959</v>
      </c>
      <c r="F37" s="19">
        <f t="shared" si="3"/>
        <v>4225.2187762167832</v>
      </c>
      <c r="G37" s="19">
        <f t="shared" si="22"/>
        <v>0</v>
      </c>
      <c r="H37" s="19">
        <f t="shared" si="4"/>
        <v>0</v>
      </c>
      <c r="I37" s="19">
        <f t="shared" si="23"/>
        <v>6341.2089728127266</v>
      </c>
      <c r="J37" s="19">
        <f t="shared" si="5"/>
        <v>65000</v>
      </c>
      <c r="K37" s="19">
        <f t="shared" si="6"/>
        <v>75566.427749029506</v>
      </c>
      <c r="L37" s="19">
        <f t="shared" si="24"/>
        <v>65758.999430384356</v>
      </c>
      <c r="M37" s="19">
        <f t="shared" si="7"/>
        <v>8000</v>
      </c>
      <c r="N37" s="19">
        <f t="shared" si="8"/>
        <v>20945.592602199147</v>
      </c>
      <c r="O37" s="19">
        <f t="shared" si="9"/>
        <v>-19138.164283553997</v>
      </c>
      <c r="Y37">
        <f t="shared" si="10"/>
        <v>0</v>
      </c>
      <c r="AA37" s="16">
        <f t="shared" si="11"/>
        <v>0</v>
      </c>
      <c r="AB37" s="16">
        <f t="shared" si="12"/>
        <v>0</v>
      </c>
      <c r="AC37" s="16">
        <f t="shared" si="13"/>
        <v>0</v>
      </c>
      <c r="AD37" s="16">
        <f t="shared" si="14"/>
        <v>0</v>
      </c>
      <c r="AE37" s="16">
        <f t="shared" si="15"/>
        <v>0</v>
      </c>
      <c r="AF37" s="19" t="str">
        <f t="shared" si="16"/>
        <v/>
      </c>
      <c r="AG37" s="19" t="str">
        <f t="shared" si="25"/>
        <v/>
      </c>
      <c r="AH37" s="19" t="str">
        <f t="shared" si="17"/>
        <v/>
      </c>
      <c r="AI37" s="16">
        <f t="shared" si="18"/>
        <v>65758.999430384356</v>
      </c>
    </row>
    <row r="38" spans="1:35">
      <c r="A38" s="43">
        <f t="shared" si="19"/>
        <v>2028</v>
      </c>
      <c r="B38" s="19">
        <f t="shared" si="20"/>
        <v>559914.41372369207</v>
      </c>
      <c r="C38" s="19">
        <f t="shared" si="1"/>
        <v>22396.576548947683</v>
      </c>
      <c r="D38" s="19">
        <f t="shared" si="2"/>
        <v>0</v>
      </c>
      <c r="E38" s="19">
        <f t="shared" si="21"/>
        <v>91773.828592136575</v>
      </c>
      <c r="F38" s="19">
        <f t="shared" si="3"/>
        <v>3670.9531436854631</v>
      </c>
      <c r="G38" s="19">
        <f t="shared" si="22"/>
        <v>0</v>
      </c>
      <c r="H38" s="19">
        <f t="shared" si="4"/>
        <v>0</v>
      </c>
      <c r="I38" s="19">
        <f t="shared" si="23"/>
        <v>6468.0331522689812</v>
      </c>
      <c r="J38" s="19">
        <f t="shared" si="5"/>
        <v>65000</v>
      </c>
      <c r="K38" s="19">
        <f t="shared" si="6"/>
        <v>75138.986295954441</v>
      </c>
      <c r="L38" s="19">
        <f t="shared" si="24"/>
        <v>66745.384421840121</v>
      </c>
      <c r="M38" s="19">
        <f t="shared" si="7"/>
        <v>8000</v>
      </c>
      <c r="N38" s="19">
        <f t="shared" si="8"/>
        <v>20813.085751745875</v>
      </c>
      <c r="O38" s="19">
        <f t="shared" si="9"/>
        <v>-20419.483877631556</v>
      </c>
      <c r="Y38">
        <f t="shared" si="10"/>
        <v>0</v>
      </c>
      <c r="AA38" s="16">
        <f t="shared" si="11"/>
        <v>0</v>
      </c>
      <c r="AB38" s="16">
        <f t="shared" si="12"/>
        <v>0</v>
      </c>
      <c r="AC38" s="16">
        <f t="shared" si="13"/>
        <v>0</v>
      </c>
      <c r="AD38" s="16">
        <f t="shared" si="14"/>
        <v>0</v>
      </c>
      <c r="AE38" s="16">
        <f t="shared" si="15"/>
        <v>0</v>
      </c>
      <c r="AF38" s="19" t="str">
        <f t="shared" si="16"/>
        <v/>
      </c>
      <c r="AG38" s="19" t="str">
        <f t="shared" si="25"/>
        <v/>
      </c>
      <c r="AH38" s="19" t="str">
        <f t="shared" si="17"/>
        <v/>
      </c>
      <c r="AI38" s="16">
        <f t="shared" si="18"/>
        <v>66745.384421840121</v>
      </c>
    </row>
    <row r="39" spans="1:35">
      <c r="A39" s="43">
        <f t="shared" si="19"/>
        <v>2029</v>
      </c>
      <c r="B39" s="19">
        <f t="shared" si="20"/>
        <v>595910.13440987666</v>
      </c>
      <c r="C39" s="19">
        <f t="shared" si="1"/>
        <v>23836.405376395065</v>
      </c>
      <c r="D39" s="19">
        <f t="shared" si="2"/>
        <v>0</v>
      </c>
      <c r="E39" s="19">
        <f t="shared" si="21"/>
        <v>75943.036144111844</v>
      </c>
      <c r="F39" s="19">
        <f t="shared" si="3"/>
        <v>3037.7214457644736</v>
      </c>
      <c r="G39" s="19">
        <f t="shared" si="22"/>
        <v>0</v>
      </c>
      <c r="H39" s="19">
        <f t="shared" si="4"/>
        <v>0</v>
      </c>
      <c r="I39" s="19">
        <f t="shared" si="23"/>
        <v>6597.3938153143608</v>
      </c>
      <c r="J39" s="19">
        <f t="shared" si="5"/>
        <v>65000</v>
      </c>
      <c r="K39" s="19">
        <f t="shared" si="6"/>
        <v>74635.115261078841</v>
      </c>
      <c r="L39" s="19">
        <f t="shared" si="24"/>
        <v>67746.565188167719</v>
      </c>
      <c r="M39" s="19">
        <f t="shared" si="7"/>
        <v>8000</v>
      </c>
      <c r="N39" s="19">
        <f t="shared" si="8"/>
        <v>20656.885730934442</v>
      </c>
      <c r="O39" s="19">
        <f t="shared" si="9"/>
        <v>-21768.335658023319</v>
      </c>
      <c r="Y39">
        <f t="shared" si="10"/>
        <v>0</v>
      </c>
      <c r="AA39" s="16">
        <f t="shared" si="11"/>
        <v>0</v>
      </c>
      <c r="AB39" s="16">
        <f t="shared" si="12"/>
        <v>0</v>
      </c>
      <c r="AC39" s="16">
        <f t="shared" si="13"/>
        <v>0</v>
      </c>
      <c r="AD39" s="16">
        <f t="shared" si="14"/>
        <v>0</v>
      </c>
      <c r="AE39" s="16">
        <f t="shared" si="15"/>
        <v>0</v>
      </c>
      <c r="AF39" s="19" t="str">
        <f t="shared" si="16"/>
        <v/>
      </c>
      <c r="AG39" s="19" t="str">
        <f t="shared" si="25"/>
        <v/>
      </c>
      <c r="AH39" s="19" t="str">
        <f t="shared" si="17"/>
        <v/>
      </c>
      <c r="AI39" s="16">
        <f t="shared" si="18"/>
        <v>67746.565188167719</v>
      </c>
    </row>
    <row r="40" spans="1:35">
      <c r="A40" s="43">
        <f t="shared" si="19"/>
        <v>2030</v>
      </c>
      <c r="B40" s="19">
        <f t="shared" si="20"/>
        <v>633705.64113037055</v>
      </c>
      <c r="C40" s="19">
        <f t="shared" si="1"/>
        <v>25348.225645214821</v>
      </c>
      <c r="D40" s="19">
        <f t="shared" si="2"/>
        <v>0</v>
      </c>
      <c r="E40" s="19">
        <f t="shared" si="21"/>
        <v>57971.852293294112</v>
      </c>
      <c r="F40" s="19">
        <f t="shared" si="3"/>
        <v>2318.8740917317646</v>
      </c>
      <c r="G40" s="19">
        <f t="shared" si="22"/>
        <v>0</v>
      </c>
      <c r="H40" s="19">
        <f t="shared" si="4"/>
        <v>0</v>
      </c>
      <c r="I40" s="19">
        <f t="shared" si="23"/>
        <v>6729.3416916206479</v>
      </c>
      <c r="J40" s="19">
        <f t="shared" si="5"/>
        <v>65000</v>
      </c>
      <c r="K40" s="19">
        <f t="shared" si="6"/>
        <v>74048.215783352411</v>
      </c>
      <c r="L40" s="19">
        <f t="shared" si="24"/>
        <v>68762.763665990235</v>
      </c>
      <c r="M40" s="19">
        <f t="shared" si="7"/>
        <v>8000</v>
      </c>
      <c r="N40" s="19">
        <f t="shared" si="8"/>
        <v>20474.946892839249</v>
      </c>
      <c r="O40" s="19">
        <f t="shared" si="9"/>
        <v>-23189.494775477073</v>
      </c>
      <c r="Y40">
        <f t="shared" si="10"/>
        <v>0</v>
      </c>
      <c r="AA40" s="16">
        <f t="shared" si="11"/>
        <v>0</v>
      </c>
      <c r="AB40" s="16">
        <f t="shared" si="12"/>
        <v>0</v>
      </c>
      <c r="AC40" s="16">
        <f t="shared" si="13"/>
        <v>0</v>
      </c>
      <c r="AD40" s="16">
        <f t="shared" si="14"/>
        <v>0</v>
      </c>
      <c r="AE40" s="16">
        <f t="shared" si="15"/>
        <v>0</v>
      </c>
      <c r="AF40" s="19" t="str">
        <f t="shared" si="16"/>
        <v/>
      </c>
      <c r="AG40" s="19" t="str">
        <f t="shared" si="25"/>
        <v/>
      </c>
      <c r="AH40" s="19" t="str">
        <f t="shared" si="17"/>
        <v/>
      </c>
      <c r="AI40" s="16">
        <f t="shared" si="18"/>
        <v>68762.763665990235</v>
      </c>
    </row>
    <row r="41" spans="1:35">
      <c r="A41" s="43">
        <f t="shared" si="19"/>
        <v>2031</v>
      </c>
      <c r="B41" s="19">
        <f t="shared" si="20"/>
        <v>673390.92318688915</v>
      </c>
      <c r="C41" s="19">
        <f t="shared" si="1"/>
        <v>26935.636927475567</v>
      </c>
      <c r="D41" s="19">
        <f t="shared" si="2"/>
        <v>0</v>
      </c>
      <c r="E41" s="19">
        <f t="shared" si="21"/>
        <v>37680.950132481754</v>
      </c>
      <c r="F41" s="19">
        <f t="shared" si="3"/>
        <v>1507.2380052992701</v>
      </c>
      <c r="G41" s="19">
        <f t="shared" si="22"/>
        <v>0</v>
      </c>
      <c r="H41" s="19">
        <f t="shared" si="4"/>
        <v>0</v>
      </c>
      <c r="I41" s="19">
        <f t="shared" si="23"/>
        <v>6863.9285254530614</v>
      </c>
      <c r="J41" s="19">
        <f t="shared" si="5"/>
        <v>65000</v>
      </c>
      <c r="K41" s="19">
        <f t="shared" si="6"/>
        <v>73371.166530752336</v>
      </c>
      <c r="L41" s="19">
        <f t="shared" si="24"/>
        <v>69794.205120980085</v>
      </c>
      <c r="M41" s="19">
        <f t="shared" si="7"/>
        <v>8000</v>
      </c>
      <c r="N41" s="19">
        <f t="shared" si="8"/>
        <v>20265.061624533224</v>
      </c>
      <c r="O41" s="19">
        <f t="shared" si="9"/>
        <v>-24688.100214760972</v>
      </c>
      <c r="Y41">
        <f t="shared" si="10"/>
        <v>0</v>
      </c>
      <c r="AA41" s="16">
        <f t="shared" si="11"/>
        <v>0</v>
      </c>
      <c r="AB41" s="16">
        <f t="shared" si="12"/>
        <v>0</v>
      </c>
      <c r="AC41" s="16">
        <f t="shared" si="13"/>
        <v>0</v>
      </c>
      <c r="AD41" s="16">
        <f t="shared" si="14"/>
        <v>0</v>
      </c>
      <c r="AE41" s="16">
        <f t="shared" si="15"/>
        <v>0</v>
      </c>
      <c r="AF41" s="19" t="str">
        <f t="shared" si="16"/>
        <v/>
      </c>
      <c r="AG41" s="19" t="str">
        <f t="shared" si="25"/>
        <v/>
      </c>
      <c r="AH41" s="19" t="str">
        <f t="shared" si="17"/>
        <v/>
      </c>
      <c r="AI41" s="16">
        <f t="shared" si="18"/>
        <v>69794.205120980085</v>
      </c>
    </row>
    <row r="42" spans="1:35">
      <c r="A42" s="43">
        <f t="shared" si="19"/>
        <v>2032</v>
      </c>
      <c r="B42" s="19">
        <f t="shared" si="20"/>
        <v>715060.46934623364</v>
      </c>
      <c r="C42" s="19">
        <f t="shared" si="1"/>
        <v>28602.418773849346</v>
      </c>
      <c r="D42" s="19">
        <f t="shared" si="2"/>
        <v>0</v>
      </c>
      <c r="E42" s="19">
        <f t="shared" si="21"/>
        <v>14876.897424344872</v>
      </c>
      <c r="F42" s="19">
        <f t="shared" si="3"/>
        <v>595.0758969737949</v>
      </c>
      <c r="G42" s="19">
        <f t="shared" si="22"/>
        <v>0</v>
      </c>
      <c r="H42" s="19">
        <f t="shared" si="4"/>
        <v>0</v>
      </c>
      <c r="I42" s="19">
        <f t="shared" si="23"/>
        <v>7001.2070959621224</v>
      </c>
      <c r="J42" s="19">
        <f t="shared" si="5"/>
        <v>65000</v>
      </c>
      <c r="K42" s="19">
        <f t="shared" si="6"/>
        <v>72596.282992935914</v>
      </c>
      <c r="L42" s="19">
        <f t="shared" si="24"/>
        <v>70841.118197794785</v>
      </c>
      <c r="M42" s="19">
        <f t="shared" si="7"/>
        <v>8000</v>
      </c>
      <c r="N42" s="19">
        <f t="shared" si="8"/>
        <v>20024.847727810135</v>
      </c>
      <c r="O42" s="19">
        <f t="shared" si="9"/>
        <v>-26269.682932669006</v>
      </c>
      <c r="Y42">
        <f t="shared" si="10"/>
        <v>0</v>
      </c>
      <c r="AA42" s="16">
        <f t="shared" si="11"/>
        <v>0</v>
      </c>
      <c r="AB42" s="16">
        <f t="shared" si="12"/>
        <v>0</v>
      </c>
      <c r="AC42" s="16">
        <f t="shared" si="13"/>
        <v>0</v>
      </c>
      <c r="AD42" s="16">
        <f t="shared" si="14"/>
        <v>0</v>
      </c>
      <c r="AE42" s="16">
        <f t="shared" si="15"/>
        <v>0</v>
      </c>
      <c r="AF42" s="19" t="str">
        <f t="shared" si="16"/>
        <v/>
      </c>
      <c r="AG42" s="19" t="str">
        <f t="shared" si="25"/>
        <v/>
      </c>
      <c r="AH42" s="19" t="str">
        <f t="shared" si="17"/>
        <v/>
      </c>
      <c r="AI42" s="16">
        <f t="shared" si="18"/>
        <v>70841.118197794785</v>
      </c>
    </row>
    <row r="43" spans="1:35">
      <c r="A43" s="43">
        <f t="shared" si="19"/>
        <v>2033</v>
      </c>
      <c r="B43" s="19">
        <f t="shared" si="20"/>
        <v>758813.4928135454</v>
      </c>
      <c r="C43" s="19">
        <f t="shared" si="1"/>
        <v>30352.539712541817</v>
      </c>
      <c r="D43" s="19">
        <f t="shared" si="2"/>
        <v>0</v>
      </c>
      <c r="E43" s="19">
        <f t="shared" si="21"/>
        <v>-10648.940637106889</v>
      </c>
      <c r="F43" s="19">
        <f t="shared" si="3"/>
        <v>0</v>
      </c>
      <c r="G43" s="19">
        <f t="shared" si="22"/>
        <v>0</v>
      </c>
      <c r="H43" s="19">
        <f t="shared" si="4"/>
        <v>0</v>
      </c>
      <c r="I43" s="19">
        <f t="shared" si="23"/>
        <v>7141.2312378813649</v>
      </c>
      <c r="J43" s="19">
        <f t="shared" si="5"/>
        <v>65000</v>
      </c>
      <c r="K43" s="19">
        <f t="shared" si="6"/>
        <v>72141.231237881366</v>
      </c>
      <c r="L43" s="19">
        <f t="shared" si="24"/>
        <v>71903.734970761696</v>
      </c>
      <c r="M43" s="19">
        <f t="shared" si="7"/>
        <v>8000</v>
      </c>
      <c r="N43" s="19">
        <f t="shared" si="8"/>
        <v>19883.781683743222</v>
      </c>
      <c r="O43" s="19">
        <f t="shared" si="9"/>
        <v>-27646.285416623552</v>
      </c>
      <c r="Y43">
        <f t="shared" si="10"/>
        <v>0</v>
      </c>
      <c r="AA43" s="16">
        <f t="shared" si="11"/>
        <v>0</v>
      </c>
      <c r="AB43" s="16">
        <f t="shared" si="12"/>
        <v>0</v>
      </c>
      <c r="AC43" s="16">
        <f t="shared" si="13"/>
        <v>0</v>
      </c>
      <c r="AD43" s="16">
        <f t="shared" si="14"/>
        <v>0</v>
      </c>
      <c r="AE43" s="16">
        <f t="shared" si="15"/>
        <v>0</v>
      </c>
      <c r="AF43" s="19" t="str">
        <f t="shared" si="16"/>
        <v/>
      </c>
      <c r="AG43" s="19" t="str">
        <f t="shared" si="25"/>
        <v/>
      </c>
      <c r="AH43" s="19">
        <f t="shared" si="17"/>
        <v>2032</v>
      </c>
      <c r="AI43" s="16">
        <f t="shared" si="18"/>
        <v>71903.734970761696</v>
      </c>
    </row>
    <row r="44" spans="1:35">
      <c r="A44" s="43">
        <f t="shared" si="19"/>
        <v>2034</v>
      </c>
      <c r="B44" s="19">
        <f t="shared" si="20"/>
        <v>804754.16745422268</v>
      </c>
      <c r="C44" s="19">
        <f t="shared" si="1"/>
        <v>32190.166698168909</v>
      </c>
      <c r="D44" s="19">
        <f t="shared" si="2"/>
        <v>0</v>
      </c>
      <c r="E44" s="19">
        <f t="shared" si="21"/>
        <v>-38827.67308558579</v>
      </c>
      <c r="F44" s="19">
        <f t="shared" si="3"/>
        <v>0</v>
      </c>
      <c r="G44" s="19">
        <f t="shared" si="22"/>
        <v>0</v>
      </c>
      <c r="H44" s="19">
        <f t="shared" si="4"/>
        <v>0</v>
      </c>
      <c r="I44" s="19">
        <f t="shared" si="23"/>
        <v>7284.055862638992</v>
      </c>
      <c r="J44" s="19">
        <f t="shared" si="5"/>
        <v>65000</v>
      </c>
      <c r="K44" s="19">
        <f t="shared" si="6"/>
        <v>72284.055862638997</v>
      </c>
      <c r="L44" s="19">
        <f t="shared" si="24"/>
        <v>72982.290995323114</v>
      </c>
      <c r="M44" s="19">
        <f t="shared" si="7"/>
        <v>8000</v>
      </c>
      <c r="N44" s="19">
        <f t="shared" si="8"/>
        <v>19928.05731741809</v>
      </c>
      <c r="O44" s="19">
        <f t="shared" si="9"/>
        <v>-28626.292450102206</v>
      </c>
      <c r="Y44">
        <f t="shared" si="10"/>
        <v>0</v>
      </c>
      <c r="AA44" s="16">
        <f t="shared" si="11"/>
        <v>0</v>
      </c>
      <c r="AB44" s="16">
        <f t="shared" si="12"/>
        <v>0</v>
      </c>
      <c r="AC44" s="16">
        <f t="shared" si="13"/>
        <v>0</v>
      </c>
      <c r="AD44" s="16">
        <f t="shared" si="14"/>
        <v>0</v>
      </c>
      <c r="AE44" s="16">
        <f t="shared" si="15"/>
        <v>0</v>
      </c>
      <c r="AF44" s="19" t="str">
        <f t="shared" si="16"/>
        <v/>
      </c>
      <c r="AG44" s="19" t="str">
        <f t="shared" si="25"/>
        <v/>
      </c>
      <c r="AH44" s="19" t="str">
        <f t="shared" si="17"/>
        <v/>
      </c>
      <c r="AI44" s="16">
        <f t="shared" si="18"/>
        <v>72982.290995323114</v>
      </c>
    </row>
    <row r="45" spans="1:35">
      <c r="A45" s="43">
        <f t="shared" si="19"/>
        <v>2035</v>
      </c>
      <c r="B45" s="19">
        <f t="shared" si="20"/>
        <v>816365.58337683172</v>
      </c>
      <c r="C45" s="19">
        <f t="shared" si="1"/>
        <v>32654.623335073269</v>
      </c>
      <c r="D45" s="19">
        <f t="shared" si="2"/>
        <v>20000</v>
      </c>
      <c r="E45" s="19">
        <f t="shared" si="21"/>
        <v>-40769.056739865082</v>
      </c>
      <c r="F45" s="19">
        <f t="shared" si="3"/>
        <v>0</v>
      </c>
      <c r="G45" s="19">
        <f t="shared" si="22"/>
        <v>0</v>
      </c>
      <c r="H45" s="19">
        <f t="shared" si="4"/>
        <v>0</v>
      </c>
      <c r="I45" s="19">
        <f t="shared" si="23"/>
        <v>7429.7369798917716</v>
      </c>
      <c r="J45" s="19">
        <f t="shared" si="5"/>
        <v>0</v>
      </c>
      <c r="K45" s="19">
        <f t="shared" si="6"/>
        <v>52654.623335073265</v>
      </c>
      <c r="L45" s="19">
        <f t="shared" si="24"/>
        <v>71522.645175416648</v>
      </c>
      <c r="M45" s="19">
        <f t="shared" si="7"/>
        <v>0</v>
      </c>
      <c r="N45" s="19">
        <f t="shared" si="8"/>
        <v>13842.933233872713</v>
      </c>
      <c r="O45" s="19">
        <f t="shared" si="9"/>
        <v>-32710.955074216094</v>
      </c>
      <c r="Y45">
        <f t="shared" si="10"/>
        <v>0</v>
      </c>
      <c r="AA45" s="16">
        <f t="shared" si="11"/>
        <v>1</v>
      </c>
      <c r="AB45" s="16">
        <f t="shared" si="12"/>
        <v>816365.58337683172</v>
      </c>
      <c r="AC45" s="16">
        <f t="shared" si="13"/>
        <v>-40769.056739865082</v>
      </c>
      <c r="AD45" s="16">
        <f t="shared" si="14"/>
        <v>0</v>
      </c>
      <c r="AE45" s="16">
        <f t="shared" si="15"/>
        <v>0</v>
      </c>
      <c r="AF45" s="19" t="str">
        <f t="shared" si="16"/>
        <v/>
      </c>
      <c r="AG45" s="19" t="str">
        <f t="shared" si="25"/>
        <v/>
      </c>
      <c r="AH45" s="19" t="str">
        <f t="shared" si="17"/>
        <v/>
      </c>
      <c r="AI45" s="16">
        <f t="shared" si="18"/>
        <v>0</v>
      </c>
    </row>
    <row r="46" spans="1:35">
      <c r="A46" s="43">
        <f t="shared" si="19"/>
        <v>2036</v>
      </c>
      <c r="B46" s="19">
        <f t="shared" si="20"/>
        <v>824472.90747145726</v>
      </c>
      <c r="C46" s="19">
        <f t="shared" si="1"/>
        <v>32978.91629885829</v>
      </c>
      <c r="D46" s="19">
        <f t="shared" si="2"/>
        <v>20000</v>
      </c>
      <c r="E46" s="19">
        <f t="shared" si="21"/>
        <v>-42807.509576858334</v>
      </c>
      <c r="F46" s="19">
        <f t="shared" si="3"/>
        <v>0</v>
      </c>
      <c r="G46" s="19">
        <f t="shared" si="22"/>
        <v>0</v>
      </c>
      <c r="H46" s="19">
        <f t="shared" si="4"/>
        <v>0</v>
      </c>
      <c r="I46" s="19">
        <f t="shared" si="23"/>
        <v>7578.3317194896072</v>
      </c>
      <c r="J46" s="19">
        <f t="shared" si="5"/>
        <v>0</v>
      </c>
      <c r="K46" s="19">
        <f t="shared" si="6"/>
        <v>52978.91629885829</v>
      </c>
      <c r="L46" s="19">
        <f t="shared" si="24"/>
        <v>72595.484853047892</v>
      </c>
      <c r="M46" s="19">
        <f t="shared" si="7"/>
        <v>0</v>
      </c>
      <c r="N46" s="19">
        <f t="shared" si="8"/>
        <v>13943.46405264607</v>
      </c>
      <c r="O46" s="19">
        <f t="shared" si="9"/>
        <v>-33560.032606835674</v>
      </c>
      <c r="Y46">
        <f t="shared" si="10"/>
        <v>0</v>
      </c>
      <c r="AA46" s="16">
        <f t="shared" si="11"/>
        <v>0</v>
      </c>
      <c r="AB46" s="16">
        <f t="shared" si="12"/>
        <v>0</v>
      </c>
      <c r="AC46" s="16">
        <f t="shared" si="13"/>
        <v>0</v>
      </c>
      <c r="AD46" s="16">
        <f t="shared" si="14"/>
        <v>0</v>
      </c>
      <c r="AE46" s="16">
        <f t="shared" si="15"/>
        <v>0</v>
      </c>
      <c r="AF46" s="19" t="str">
        <f t="shared" si="16"/>
        <v/>
      </c>
      <c r="AG46" s="19" t="str">
        <f t="shared" si="25"/>
        <v/>
      </c>
      <c r="AH46" s="19" t="str">
        <f t="shared" si="17"/>
        <v/>
      </c>
      <c r="AI46" s="16">
        <f t="shared" si="18"/>
        <v>0</v>
      </c>
    </row>
    <row r="47" spans="1:35">
      <c r="A47" s="43">
        <f t="shared" si="19"/>
        <v>2037</v>
      </c>
      <c r="B47" s="19">
        <f t="shared" si="20"/>
        <v>832136.5202381945</v>
      </c>
      <c r="C47" s="19">
        <f t="shared" si="1"/>
        <v>33285.46080952778</v>
      </c>
      <c r="D47" s="19">
        <f t="shared" si="2"/>
        <v>20000</v>
      </c>
      <c r="E47" s="19">
        <f t="shared" si="21"/>
        <v>-44947.885055701256</v>
      </c>
      <c r="F47" s="19">
        <f t="shared" si="3"/>
        <v>0</v>
      </c>
      <c r="G47" s="19">
        <f t="shared" si="22"/>
        <v>0</v>
      </c>
      <c r="H47" s="19">
        <f t="shared" si="4"/>
        <v>0</v>
      </c>
      <c r="I47" s="19">
        <f t="shared" si="23"/>
        <v>7729.8983538793991</v>
      </c>
      <c r="J47" s="19">
        <f t="shared" si="5"/>
        <v>0</v>
      </c>
      <c r="K47" s="19">
        <f t="shared" si="6"/>
        <v>53285.46080952778</v>
      </c>
      <c r="L47" s="19">
        <f t="shared" si="24"/>
        <v>73684.417125843596</v>
      </c>
      <c r="M47" s="19">
        <f t="shared" si="7"/>
        <v>0</v>
      </c>
      <c r="N47" s="19">
        <f t="shared" si="8"/>
        <v>14038.492850953611</v>
      </c>
      <c r="O47" s="19">
        <f t="shared" si="9"/>
        <v>-34437.449167269428</v>
      </c>
      <c r="Y47">
        <f t="shared" si="10"/>
        <v>0</v>
      </c>
      <c r="AA47" s="16">
        <f t="shared" si="11"/>
        <v>0</v>
      </c>
      <c r="AB47" s="16">
        <f t="shared" si="12"/>
        <v>0</v>
      </c>
      <c r="AC47" s="16">
        <f t="shared" si="13"/>
        <v>0</v>
      </c>
      <c r="AD47" s="16">
        <f t="shared" si="14"/>
        <v>0</v>
      </c>
      <c r="AE47" s="16">
        <f t="shared" si="15"/>
        <v>0</v>
      </c>
      <c r="AF47" s="19" t="str">
        <f t="shared" si="16"/>
        <v/>
      </c>
      <c r="AG47" s="19" t="str">
        <f t="shared" si="25"/>
        <v/>
      </c>
      <c r="AH47" s="19" t="str">
        <f t="shared" si="17"/>
        <v/>
      </c>
      <c r="AI47" s="16">
        <f t="shared" si="18"/>
        <v>0</v>
      </c>
    </row>
    <row r="48" spans="1:35">
      <c r="A48" s="43">
        <f t="shared" si="19"/>
        <v>2038</v>
      </c>
      <c r="B48" s="19">
        <f t="shared" si="20"/>
        <v>839305.89708283485</v>
      </c>
      <c r="C48" s="19">
        <f t="shared" si="1"/>
        <v>33572.235883313391</v>
      </c>
      <c r="D48" s="19">
        <f t="shared" si="2"/>
        <v>20000</v>
      </c>
      <c r="E48" s="19">
        <f t="shared" si="21"/>
        <v>-47195.279308486322</v>
      </c>
      <c r="F48" s="19">
        <f t="shared" si="3"/>
        <v>0</v>
      </c>
      <c r="G48" s="19">
        <f t="shared" si="22"/>
        <v>0</v>
      </c>
      <c r="H48" s="19">
        <f t="shared" si="4"/>
        <v>0</v>
      </c>
      <c r="I48" s="19">
        <f t="shared" si="23"/>
        <v>7884.4963209569869</v>
      </c>
      <c r="J48" s="19">
        <f t="shared" si="5"/>
        <v>0</v>
      </c>
      <c r="K48" s="19">
        <f t="shared" si="6"/>
        <v>53572.235883313391</v>
      </c>
      <c r="L48" s="19">
        <f t="shared" si="24"/>
        <v>74789.683382731237</v>
      </c>
      <c r="M48" s="19">
        <f t="shared" si="7"/>
        <v>0</v>
      </c>
      <c r="N48" s="19">
        <f t="shared" si="8"/>
        <v>14127.393123827151</v>
      </c>
      <c r="O48" s="19">
        <f t="shared" si="9"/>
        <v>-35344.840623244992</v>
      </c>
      <c r="Y48">
        <f t="shared" si="10"/>
        <v>0</v>
      </c>
      <c r="AA48" s="16">
        <f t="shared" si="11"/>
        <v>0</v>
      </c>
      <c r="AB48" s="16">
        <f t="shared" si="12"/>
        <v>0</v>
      </c>
      <c r="AC48" s="16">
        <f t="shared" si="13"/>
        <v>0</v>
      </c>
      <c r="AD48" s="16">
        <f t="shared" si="14"/>
        <v>0</v>
      </c>
      <c r="AE48" s="16">
        <f t="shared" si="15"/>
        <v>0</v>
      </c>
      <c r="AF48" s="19" t="str">
        <f t="shared" si="16"/>
        <v/>
      </c>
      <c r="AG48" s="19" t="str">
        <f t="shared" si="25"/>
        <v/>
      </c>
      <c r="AH48" s="19" t="str">
        <f t="shared" si="17"/>
        <v/>
      </c>
      <c r="AI48" s="16">
        <f t="shared" si="18"/>
        <v>0</v>
      </c>
    </row>
    <row r="49" spans="1:35">
      <c r="A49" s="43">
        <f t="shared" si="19"/>
        <v>2039</v>
      </c>
      <c r="B49" s="19">
        <f t="shared" si="20"/>
        <v>845926.35131373163</v>
      </c>
      <c r="C49" s="19">
        <f t="shared" si="1"/>
        <v>33837.054052549269</v>
      </c>
      <c r="D49" s="19">
        <f t="shared" si="2"/>
        <v>20000</v>
      </c>
      <c r="E49" s="19">
        <f t="shared" si="21"/>
        <v>-49555.04327391064</v>
      </c>
      <c r="F49" s="19">
        <f t="shared" si="3"/>
        <v>0</v>
      </c>
      <c r="G49" s="19">
        <f t="shared" si="22"/>
        <v>0</v>
      </c>
      <c r="H49" s="19">
        <f t="shared" si="4"/>
        <v>0</v>
      </c>
      <c r="I49" s="19">
        <f t="shared" si="23"/>
        <v>8042.1862473761266</v>
      </c>
      <c r="J49" s="19">
        <f t="shared" si="5"/>
        <v>0</v>
      </c>
      <c r="K49" s="19">
        <f t="shared" si="6"/>
        <v>53837.054052549269</v>
      </c>
      <c r="L49" s="19">
        <f t="shared" si="24"/>
        <v>75911.528633472204</v>
      </c>
      <c r="M49" s="19">
        <f t="shared" si="7"/>
        <v>0</v>
      </c>
      <c r="N49" s="19">
        <f t="shared" si="8"/>
        <v>14209.486756290273</v>
      </c>
      <c r="O49" s="19">
        <f t="shared" si="9"/>
        <v>-36283.961337213208</v>
      </c>
      <c r="Y49">
        <f t="shared" si="10"/>
        <v>0</v>
      </c>
      <c r="AA49" s="16">
        <f t="shared" si="11"/>
        <v>0</v>
      </c>
      <c r="AB49" s="16">
        <f t="shared" si="12"/>
        <v>0</v>
      </c>
      <c r="AC49" s="16">
        <f t="shared" si="13"/>
        <v>0</v>
      </c>
      <c r="AD49" s="16">
        <f t="shared" si="14"/>
        <v>0</v>
      </c>
      <c r="AE49" s="16">
        <f t="shared" si="15"/>
        <v>0</v>
      </c>
      <c r="AF49" s="19" t="str">
        <f t="shared" si="16"/>
        <v/>
      </c>
      <c r="AG49" s="19" t="str">
        <f t="shared" si="25"/>
        <v/>
      </c>
      <c r="AH49" s="19" t="str">
        <f t="shared" si="17"/>
        <v/>
      </c>
      <c r="AI49" s="16">
        <f t="shared" si="18"/>
        <v>0</v>
      </c>
    </row>
    <row r="50" spans="1:35">
      <c r="A50" s="43">
        <f t="shared" si="19"/>
        <v>2040</v>
      </c>
      <c r="B50" s="19">
        <f t="shared" si="20"/>
        <v>851938.70754220511</v>
      </c>
      <c r="C50" s="19">
        <f t="shared" si="1"/>
        <v>34077.548301688206</v>
      </c>
      <c r="D50" s="19">
        <f t="shared" si="2"/>
        <v>20000</v>
      </c>
      <c r="E50" s="19">
        <f t="shared" si="21"/>
        <v>-52032.795437606175</v>
      </c>
      <c r="F50" s="19">
        <f t="shared" si="3"/>
        <v>0</v>
      </c>
      <c r="G50" s="19">
        <f t="shared" si="22"/>
        <v>0</v>
      </c>
      <c r="H50" s="19">
        <f t="shared" si="4"/>
        <v>0</v>
      </c>
      <c r="I50" s="19">
        <f t="shared" si="23"/>
        <v>8203.0299723236494</v>
      </c>
      <c r="J50" s="19">
        <f t="shared" si="5"/>
        <v>0</v>
      </c>
      <c r="K50" s="19">
        <f t="shared" si="6"/>
        <v>54077.548301688206</v>
      </c>
      <c r="L50" s="19">
        <f t="shared" si="24"/>
        <v>77050.201562974282</v>
      </c>
      <c r="M50" s="19">
        <f t="shared" si="7"/>
        <v>0</v>
      </c>
      <c r="N50" s="19">
        <f t="shared" si="8"/>
        <v>14284.039973523344</v>
      </c>
      <c r="O50" s="19">
        <f t="shared" si="9"/>
        <v>-37256.69323480942</v>
      </c>
      <c r="Y50">
        <f t="shared" si="10"/>
        <v>0</v>
      </c>
      <c r="AA50" s="16">
        <f t="shared" si="11"/>
        <v>0</v>
      </c>
      <c r="AB50" s="16">
        <f t="shared" si="12"/>
        <v>0</v>
      </c>
      <c r="AC50" s="16">
        <f t="shared" si="13"/>
        <v>0</v>
      </c>
      <c r="AD50" s="16">
        <f t="shared" si="14"/>
        <v>0</v>
      </c>
      <c r="AE50" s="16">
        <f t="shared" si="15"/>
        <v>0</v>
      </c>
      <c r="AF50" s="19" t="str">
        <f t="shared" si="16"/>
        <v/>
      </c>
      <c r="AG50" s="19" t="str">
        <f t="shared" si="25"/>
        <v/>
      </c>
      <c r="AH50" s="19" t="str">
        <f t="shared" si="17"/>
        <v/>
      </c>
      <c r="AI50" s="16">
        <f t="shared" si="18"/>
        <v>0</v>
      </c>
    </row>
    <row r="51" spans="1:35">
      <c r="A51" s="43">
        <f t="shared" si="19"/>
        <v>2041</v>
      </c>
      <c r="B51" s="19">
        <f t="shared" si="20"/>
        <v>857278.94968450593</v>
      </c>
      <c r="C51" s="19">
        <f t="shared" si="1"/>
        <v>34291.15798738024</v>
      </c>
      <c r="D51" s="19">
        <f t="shared" si="2"/>
        <v>20000</v>
      </c>
      <c r="E51" s="19">
        <f t="shared" si="21"/>
        <v>-54634.435209486488</v>
      </c>
      <c r="F51" s="19">
        <f t="shared" si="3"/>
        <v>0</v>
      </c>
      <c r="G51" s="19">
        <f t="shared" si="22"/>
        <v>0</v>
      </c>
      <c r="H51" s="19">
        <f t="shared" si="4"/>
        <v>0</v>
      </c>
      <c r="I51" s="19">
        <f t="shared" si="23"/>
        <v>8367.0905717701226</v>
      </c>
      <c r="J51" s="19">
        <f t="shared" si="5"/>
        <v>0</v>
      </c>
      <c r="K51" s="19">
        <f t="shared" si="6"/>
        <v>54291.15798738024</v>
      </c>
      <c r="L51" s="19">
        <f t="shared" si="24"/>
        <v>78205.954586418884</v>
      </c>
      <c r="M51" s="19">
        <f t="shared" si="7"/>
        <v>0</v>
      </c>
      <c r="N51" s="19">
        <f t="shared" si="8"/>
        <v>14350.258976087875</v>
      </c>
      <c r="O51" s="19">
        <f t="shared" si="9"/>
        <v>-38265.05557512652</v>
      </c>
      <c r="Y51">
        <f t="shared" si="10"/>
        <v>0</v>
      </c>
      <c r="AA51" s="16">
        <f t="shared" si="11"/>
        <v>0</v>
      </c>
      <c r="AB51" s="16">
        <f t="shared" si="12"/>
        <v>0</v>
      </c>
      <c r="AC51" s="16">
        <f t="shared" si="13"/>
        <v>0</v>
      </c>
      <c r="AD51" s="16">
        <f t="shared" si="14"/>
        <v>0</v>
      </c>
      <c r="AE51" s="16">
        <f t="shared" si="15"/>
        <v>0</v>
      </c>
      <c r="AF51" s="19" t="str">
        <f t="shared" si="16"/>
        <v/>
      </c>
      <c r="AG51" s="19" t="str">
        <f t="shared" si="25"/>
        <v/>
      </c>
      <c r="AH51" s="19" t="str">
        <f t="shared" si="17"/>
        <v/>
      </c>
      <c r="AI51" s="16">
        <f t="shared" si="18"/>
        <v>0</v>
      </c>
    </row>
    <row r="52" spans="1:35">
      <c r="A52" s="43">
        <f t="shared" si="19"/>
        <v>2042</v>
      </c>
      <c r="B52" s="19">
        <f t="shared" si="20"/>
        <v>861877.84159360477</v>
      </c>
      <c r="C52" s="19">
        <f t="shared" si="1"/>
        <v>34475.113663744189</v>
      </c>
      <c r="D52" s="19">
        <f t="shared" si="2"/>
        <v>20000</v>
      </c>
      <c r="E52" s="19">
        <f t="shared" si="21"/>
        <v>-57366.156969960815</v>
      </c>
      <c r="F52" s="19">
        <f t="shared" si="3"/>
        <v>0</v>
      </c>
      <c r="G52" s="19">
        <f t="shared" si="22"/>
        <v>0</v>
      </c>
      <c r="H52" s="19">
        <f t="shared" si="4"/>
        <v>0</v>
      </c>
      <c r="I52" s="19">
        <f t="shared" si="23"/>
        <v>8534.4323832055252</v>
      </c>
      <c r="J52" s="19">
        <f t="shared" si="5"/>
        <v>0</v>
      </c>
      <c r="K52" s="19">
        <f t="shared" si="6"/>
        <v>54475.113663744189</v>
      </c>
      <c r="L52" s="19">
        <f t="shared" si="24"/>
        <v>79379.043905215163</v>
      </c>
      <c r="M52" s="19">
        <f t="shared" si="7"/>
        <v>0</v>
      </c>
      <c r="N52" s="19">
        <f t="shared" si="8"/>
        <v>14407.285235760699</v>
      </c>
      <c r="O52" s="19">
        <f t="shared" si="9"/>
        <v>-39311.215477231672</v>
      </c>
      <c r="Y52">
        <f t="shared" si="10"/>
        <v>0</v>
      </c>
      <c r="AA52" s="16">
        <f t="shared" si="11"/>
        <v>0</v>
      </c>
      <c r="AB52" s="16">
        <f t="shared" si="12"/>
        <v>0</v>
      </c>
      <c r="AC52" s="16">
        <f t="shared" si="13"/>
        <v>0</v>
      </c>
      <c r="AD52" s="16">
        <f t="shared" si="14"/>
        <v>0</v>
      </c>
      <c r="AE52" s="16">
        <f t="shared" si="15"/>
        <v>0</v>
      </c>
      <c r="AF52" s="19" t="str">
        <f t="shared" si="16"/>
        <v/>
      </c>
      <c r="AG52" s="19" t="str">
        <f t="shared" si="25"/>
        <v/>
      </c>
      <c r="AH52" s="19" t="str">
        <f t="shared" si="17"/>
        <v/>
      </c>
      <c r="AI52" s="16">
        <f t="shared" si="18"/>
        <v>0</v>
      </c>
    </row>
    <row r="53" spans="1:35">
      <c r="A53" s="43">
        <f t="shared" si="19"/>
        <v>2043</v>
      </c>
      <c r="B53" s="19">
        <f t="shared" si="20"/>
        <v>865660.51819605334</v>
      </c>
      <c r="C53" s="19">
        <f t="shared" si="1"/>
        <v>34626.420727842131</v>
      </c>
      <c r="D53" s="19">
        <f t="shared" si="2"/>
        <v>20000</v>
      </c>
      <c r="E53" s="19">
        <f t="shared" si="21"/>
        <v>-60234.464818458859</v>
      </c>
      <c r="F53" s="19">
        <f t="shared" si="3"/>
        <v>0</v>
      </c>
      <c r="G53" s="19">
        <f t="shared" si="22"/>
        <v>0</v>
      </c>
      <c r="H53" s="19">
        <f t="shared" si="4"/>
        <v>0</v>
      </c>
      <c r="I53" s="19">
        <f t="shared" si="23"/>
        <v>8705.1210308696354</v>
      </c>
      <c r="J53" s="19">
        <f t="shared" si="5"/>
        <v>0</v>
      </c>
      <c r="K53" s="19">
        <f t="shared" si="6"/>
        <v>54626.420727842131</v>
      </c>
      <c r="L53" s="19">
        <f t="shared" si="24"/>
        <v>80569.729563793386</v>
      </c>
      <c r="M53" s="19">
        <f t="shared" si="7"/>
        <v>0</v>
      </c>
      <c r="N53" s="19">
        <f t="shared" si="8"/>
        <v>14454.190425631061</v>
      </c>
      <c r="O53" s="19">
        <f t="shared" si="9"/>
        <v>-40397.499261582314</v>
      </c>
      <c r="Y53">
        <f t="shared" si="10"/>
        <v>0</v>
      </c>
      <c r="AA53" s="16">
        <f t="shared" si="11"/>
        <v>0</v>
      </c>
      <c r="AB53" s="16">
        <f t="shared" si="12"/>
        <v>0</v>
      </c>
      <c r="AC53" s="16">
        <f t="shared" si="13"/>
        <v>0</v>
      </c>
      <c r="AD53" s="16">
        <f t="shared" si="14"/>
        <v>0</v>
      </c>
      <c r="AE53" s="16">
        <f t="shared" si="15"/>
        <v>0</v>
      </c>
      <c r="AF53" s="19" t="str">
        <f t="shared" si="16"/>
        <v/>
      </c>
      <c r="AG53" s="19" t="str">
        <f t="shared" si="25"/>
        <v/>
      </c>
      <c r="AH53" s="19" t="str">
        <f t="shared" si="17"/>
        <v/>
      </c>
      <c r="AI53" s="16">
        <f t="shared" si="18"/>
        <v>0</v>
      </c>
    </row>
    <row r="54" spans="1:35">
      <c r="A54" s="43">
        <f t="shared" si="19"/>
        <v>2044</v>
      </c>
      <c r="B54" s="19">
        <f t="shared" si="20"/>
        <v>868546.04484427383</v>
      </c>
      <c r="C54" s="19">
        <f t="shared" si="1"/>
        <v>34741.841793770953</v>
      </c>
      <c r="D54" s="19">
        <f t="shared" si="2"/>
        <v>20000</v>
      </c>
      <c r="E54" s="19">
        <f t="shared" si="21"/>
        <v>-63246.188059381806</v>
      </c>
      <c r="F54" s="19">
        <f t="shared" si="3"/>
        <v>0</v>
      </c>
      <c r="G54" s="19">
        <f t="shared" si="22"/>
        <v>0</v>
      </c>
      <c r="H54" s="19">
        <f t="shared" si="4"/>
        <v>0</v>
      </c>
      <c r="I54" s="19">
        <f t="shared" si="23"/>
        <v>8879.2234514870288</v>
      </c>
      <c r="J54" s="19">
        <f t="shared" si="5"/>
        <v>0</v>
      </c>
      <c r="K54" s="19">
        <f t="shared" si="6"/>
        <v>54741.841793770953</v>
      </c>
      <c r="L54" s="19">
        <f t="shared" si="24"/>
        <v>81778.275507250277</v>
      </c>
      <c r="M54" s="19">
        <f t="shared" si="7"/>
        <v>0</v>
      </c>
      <c r="N54" s="19">
        <f t="shared" si="8"/>
        <v>14489.970956068995</v>
      </c>
      <c r="O54" s="19">
        <f t="shared" si="9"/>
        <v>-41526.404669548319</v>
      </c>
      <c r="Y54">
        <f t="shared" si="10"/>
        <v>0</v>
      </c>
      <c r="AA54" s="16">
        <f t="shared" si="11"/>
        <v>0</v>
      </c>
      <c r="AB54" s="16">
        <f t="shared" si="12"/>
        <v>0</v>
      </c>
      <c r="AC54" s="16">
        <f t="shared" si="13"/>
        <v>0</v>
      </c>
      <c r="AD54" s="16">
        <f t="shared" si="14"/>
        <v>0</v>
      </c>
      <c r="AE54" s="16">
        <f t="shared" si="15"/>
        <v>0</v>
      </c>
      <c r="AF54" s="19" t="str">
        <f t="shared" si="16"/>
        <v/>
      </c>
      <c r="AG54" s="19" t="str">
        <f t="shared" si="25"/>
        <v/>
      </c>
      <c r="AH54" s="19" t="str">
        <f t="shared" si="17"/>
        <v/>
      </c>
      <c r="AI54" s="16">
        <f t="shared" si="18"/>
        <v>0</v>
      </c>
    </row>
    <row r="55" spans="1:35">
      <c r="A55" s="43">
        <f t="shared" si="19"/>
        <v>2045</v>
      </c>
      <c r="B55" s="19">
        <f t="shared" si="20"/>
        <v>870446.9424169393</v>
      </c>
      <c r="C55" s="19">
        <f t="shared" si="1"/>
        <v>34817.877696677569</v>
      </c>
      <c r="D55" s="19">
        <f t="shared" si="2"/>
        <v>20000</v>
      </c>
      <c r="E55" s="19">
        <f t="shared" si="21"/>
        <v>-66408.497462350904</v>
      </c>
      <c r="F55" s="19">
        <f t="shared" si="3"/>
        <v>0</v>
      </c>
      <c r="G55" s="19">
        <f t="shared" si="22"/>
        <v>0</v>
      </c>
      <c r="H55" s="19">
        <f t="shared" si="4"/>
        <v>0</v>
      </c>
      <c r="I55" s="19">
        <f t="shared" si="23"/>
        <v>9056.8079205167687</v>
      </c>
      <c r="J55" s="19">
        <f t="shared" si="5"/>
        <v>0</v>
      </c>
      <c r="K55" s="19">
        <f t="shared" si="6"/>
        <v>54817.877696677569</v>
      </c>
      <c r="L55" s="19">
        <f t="shared" si="24"/>
        <v>83004.949639859027</v>
      </c>
      <c r="M55" s="19">
        <f t="shared" si="7"/>
        <v>0</v>
      </c>
      <c r="N55" s="19">
        <f t="shared" si="8"/>
        <v>14513.542085970046</v>
      </c>
      <c r="O55" s="19">
        <f t="shared" si="9"/>
        <v>-42700.614029151504</v>
      </c>
      <c r="Y55">
        <f t="shared" si="10"/>
        <v>0</v>
      </c>
      <c r="AA55" s="16">
        <f t="shared" si="11"/>
        <v>0</v>
      </c>
      <c r="AB55" s="16">
        <f t="shared" si="12"/>
        <v>0</v>
      </c>
      <c r="AC55" s="16">
        <f t="shared" si="13"/>
        <v>0</v>
      </c>
      <c r="AD55" s="16">
        <f t="shared" si="14"/>
        <v>0</v>
      </c>
      <c r="AE55" s="16">
        <f t="shared" si="15"/>
        <v>0</v>
      </c>
      <c r="AF55" s="19" t="str">
        <f t="shared" si="16"/>
        <v/>
      </c>
      <c r="AG55" s="19" t="str">
        <f t="shared" si="25"/>
        <v/>
      </c>
      <c r="AH55" s="19" t="str">
        <f t="shared" si="17"/>
        <v/>
      </c>
      <c r="AI55" s="16">
        <f t="shared" si="18"/>
        <v>0</v>
      </c>
    </row>
    <row r="56" spans="1:35">
      <c r="A56" s="43">
        <f t="shared" si="19"/>
        <v>2046</v>
      </c>
      <c r="B56" s="19">
        <f t="shared" si="20"/>
        <v>871268.67550863477</v>
      </c>
      <c r="C56" s="19">
        <f t="shared" si="1"/>
        <v>34850.747020345392</v>
      </c>
      <c r="D56" s="19">
        <f t="shared" si="2"/>
        <v>20000</v>
      </c>
      <c r="E56" s="19">
        <f t="shared" si="21"/>
        <v>-69728.922335468451</v>
      </c>
      <c r="F56" s="19">
        <f t="shared" si="3"/>
        <v>0</v>
      </c>
      <c r="G56" s="19">
        <f t="shared" si="22"/>
        <v>0</v>
      </c>
      <c r="H56" s="19">
        <f t="shared" si="4"/>
        <v>0</v>
      </c>
      <c r="I56" s="19">
        <f t="shared" si="23"/>
        <v>9237.9440789271048</v>
      </c>
      <c r="J56" s="19">
        <f t="shared" si="5"/>
        <v>0</v>
      </c>
      <c r="K56" s="19">
        <f t="shared" si="6"/>
        <v>54850.747020345392</v>
      </c>
      <c r="L56" s="19">
        <f t="shared" si="24"/>
        <v>84250.02388445691</v>
      </c>
      <c r="M56" s="19">
        <f t="shared" si="7"/>
        <v>0</v>
      </c>
      <c r="N56" s="19">
        <f t="shared" si="8"/>
        <v>14523.731576307071</v>
      </c>
      <c r="O56" s="19">
        <f t="shared" si="9"/>
        <v>-43923.008440418591</v>
      </c>
      <c r="Y56">
        <f t="shared" si="10"/>
        <v>0</v>
      </c>
      <c r="AA56" s="16">
        <f t="shared" si="11"/>
        <v>0</v>
      </c>
      <c r="AB56" s="16">
        <f t="shared" si="12"/>
        <v>0</v>
      </c>
      <c r="AC56" s="16">
        <f t="shared" si="13"/>
        <v>0</v>
      </c>
      <c r="AD56" s="16">
        <f t="shared" si="14"/>
        <v>0</v>
      </c>
      <c r="AE56" s="16">
        <f t="shared" si="15"/>
        <v>0</v>
      </c>
      <c r="AF56" s="19" t="str">
        <f t="shared" si="16"/>
        <v/>
      </c>
      <c r="AG56" s="19" t="str">
        <f t="shared" si="25"/>
        <v/>
      </c>
      <c r="AH56" s="19" t="str">
        <f t="shared" si="17"/>
        <v/>
      </c>
      <c r="AI56" s="16">
        <f t="shared" si="18"/>
        <v>0</v>
      </c>
    </row>
    <row r="57" spans="1:35">
      <c r="A57" s="43">
        <f t="shared" si="19"/>
        <v>2047</v>
      </c>
      <c r="B57" s="19">
        <f t="shared" si="20"/>
        <v>870909.10084364796</v>
      </c>
      <c r="C57" s="19">
        <f t="shared" ref="C57:C88" si="26">+B57*$E$20</f>
        <v>34836.364033745922</v>
      </c>
      <c r="D57" s="19">
        <f t="shared" ref="D57:D88" si="27">IF(A57&gt;=$B$19,$H$19,0)</f>
        <v>20000</v>
      </c>
      <c r="E57" s="19">
        <f t="shared" si="21"/>
        <v>-73215.368452241877</v>
      </c>
      <c r="F57" s="19">
        <f t="shared" ref="F57:F88" si="28">IF(E57&gt;0, E57*$E$20,0)</f>
        <v>0</v>
      </c>
      <c r="G57" s="19">
        <f t="shared" si="22"/>
        <v>0</v>
      </c>
      <c r="H57" s="19">
        <f t="shared" ref="H57:H88" si="29">IF(A57=$B$20,$H$17,0)</f>
        <v>0</v>
      </c>
      <c r="I57" s="19">
        <f t="shared" si="23"/>
        <v>9422.7029605056468</v>
      </c>
      <c r="J57" s="19">
        <f t="shared" ref="J57:J88" si="30">IF(AND(A57&gt;=$B$20,A57&lt;$B$18),$H$20,0)</f>
        <v>0</v>
      </c>
      <c r="K57" s="19">
        <f t="shared" ref="K57:K88" si="31">IF(A57&lt;$B$18,SUM(F57:J57),(C57+D57))</f>
        <v>54836.364033745922</v>
      </c>
      <c r="L57" s="19">
        <f t="shared" si="24"/>
        <v>85513.774242723754</v>
      </c>
      <c r="M57" s="19">
        <f t="shared" ref="M57:M88" si="32">IF(A57&lt;$B$18,$E$18,0)</f>
        <v>0</v>
      </c>
      <c r="N57" s="19">
        <f t="shared" ref="N57:N88" si="33">(K57-$E$18)*$N$20</f>
        <v>14519.272850461235</v>
      </c>
      <c r="O57" s="19">
        <f t="shared" ref="O57:O88" si="34">+K57-L57-M57-N57</f>
        <v>-45196.683059439063</v>
      </c>
      <c r="Y57">
        <f t="shared" si="10"/>
        <v>0</v>
      </c>
      <c r="AA57" s="16">
        <f t="shared" si="11"/>
        <v>0</v>
      </c>
      <c r="AB57" s="16">
        <f t="shared" si="12"/>
        <v>0</v>
      </c>
      <c r="AC57" s="16">
        <f t="shared" si="13"/>
        <v>0</v>
      </c>
      <c r="AD57" s="16">
        <f t="shared" si="14"/>
        <v>0</v>
      </c>
      <c r="AE57" s="16">
        <f t="shared" si="15"/>
        <v>0</v>
      </c>
      <c r="AF57" s="19" t="str">
        <f t="shared" si="16"/>
        <v/>
      </c>
      <c r="AG57" s="19" t="str">
        <f t="shared" si="25"/>
        <v/>
      </c>
      <c r="AH57" s="19" t="str">
        <f t="shared" si="17"/>
        <v/>
      </c>
      <c r="AI57" s="16">
        <f t="shared" si="18"/>
        <v>0</v>
      </c>
    </row>
    <row r="58" spans="1:35">
      <c r="A58" s="43">
        <f t="shared" ref="A58:A89" si="35">IF(A57="","",IF(A57+1&lt;=$B$21,A57+1,""))</f>
        <v>2048</v>
      </c>
      <c r="B58" s="19">
        <f t="shared" ref="B58:B89" si="36">IF(A58&lt;$B$18,B57*(1+$N$16)+$E$18+Y57, O57+B57*(1+$N$16))</f>
        <v>869257.87282639137</v>
      </c>
      <c r="C58" s="19">
        <f t="shared" si="26"/>
        <v>34770.314913055656</v>
      </c>
      <c r="D58" s="19">
        <f t="shared" si="27"/>
        <v>20000</v>
      </c>
      <c r="E58" s="19">
        <f t="shared" ref="E58:E89" si="37">IF(A58&lt;$B$18, E57*(1+$N$17)+O57, E57*(1+$N$17))</f>
        <v>-76876.136874853968</v>
      </c>
      <c r="F58" s="19">
        <f t="shared" si="28"/>
        <v>0</v>
      </c>
      <c r="G58" s="19">
        <f t="shared" ref="G58:G89" si="38">IF(A58&lt;$B$20,G57*(1+$N$18),0)</f>
        <v>0</v>
      </c>
      <c r="H58" s="19">
        <f t="shared" si="29"/>
        <v>0</v>
      </c>
      <c r="I58" s="19">
        <f t="shared" ref="I58:I89" si="39">+I57*(1+$N$18)</f>
        <v>9611.1570197157598</v>
      </c>
      <c r="J58" s="19">
        <f t="shared" si="30"/>
        <v>0</v>
      </c>
      <c r="K58" s="19">
        <f t="shared" si="31"/>
        <v>54770.314913055656</v>
      </c>
      <c r="L58" s="19">
        <f t="shared" ref="L58:L89" si="40">IF(A58=$B$18, L57*$K$17, L57*(1+$N$19))</f>
        <v>86796.480856364607</v>
      </c>
      <c r="M58" s="19">
        <f t="shared" si="32"/>
        <v>0</v>
      </c>
      <c r="N58" s="19">
        <f t="shared" si="33"/>
        <v>14498.797623047254</v>
      </c>
      <c r="O58" s="19">
        <f t="shared" si="34"/>
        <v>-46524.963566356208</v>
      </c>
      <c r="Y58">
        <f t="shared" si="10"/>
        <v>0</v>
      </c>
      <c r="AA58" s="16">
        <f t="shared" si="11"/>
        <v>0</v>
      </c>
      <c r="AB58" s="16">
        <f t="shared" si="12"/>
        <v>0</v>
      </c>
      <c r="AC58" s="16">
        <f t="shared" si="13"/>
        <v>0</v>
      </c>
      <c r="AD58" s="16">
        <f t="shared" si="14"/>
        <v>0</v>
      </c>
      <c r="AE58" s="16">
        <f t="shared" si="15"/>
        <v>0</v>
      </c>
      <c r="AF58" s="19" t="str">
        <f t="shared" si="16"/>
        <v/>
      </c>
      <c r="AG58" s="19" t="str">
        <f t="shared" si="25"/>
        <v/>
      </c>
      <c r="AH58" s="19" t="str">
        <f t="shared" si="17"/>
        <v/>
      </c>
      <c r="AI58" s="16">
        <f t="shared" si="18"/>
        <v>0</v>
      </c>
    </row>
    <row r="59" spans="1:35">
      <c r="A59" s="43">
        <f t="shared" si="35"/>
        <v>2049</v>
      </c>
      <c r="B59" s="19">
        <f t="shared" si="36"/>
        <v>866195.80290135473</v>
      </c>
      <c r="C59" s="19">
        <f t="shared" si="26"/>
        <v>34647.832116054189</v>
      </c>
      <c r="D59" s="19">
        <f t="shared" si="27"/>
        <v>20000</v>
      </c>
      <c r="E59" s="19">
        <f t="shared" si="37"/>
        <v>-80719.943718596667</v>
      </c>
      <c r="F59" s="19">
        <f t="shared" si="28"/>
        <v>0</v>
      </c>
      <c r="G59" s="19">
        <f t="shared" si="38"/>
        <v>0</v>
      </c>
      <c r="H59" s="19">
        <f t="shared" si="29"/>
        <v>0</v>
      </c>
      <c r="I59" s="19">
        <f t="shared" si="39"/>
        <v>9803.3801601100749</v>
      </c>
      <c r="J59" s="19">
        <f t="shared" si="30"/>
        <v>0</v>
      </c>
      <c r="K59" s="19">
        <f t="shared" si="31"/>
        <v>54647.832116054189</v>
      </c>
      <c r="L59" s="19">
        <f t="shared" si="40"/>
        <v>88098.428069210073</v>
      </c>
      <c r="M59" s="19">
        <f t="shared" si="32"/>
        <v>0</v>
      </c>
      <c r="N59" s="19">
        <f t="shared" si="33"/>
        <v>14460.827955976798</v>
      </c>
      <c r="O59" s="19">
        <f t="shared" si="34"/>
        <v>-47911.423909132682</v>
      </c>
      <c r="Y59">
        <f t="shared" si="10"/>
        <v>0</v>
      </c>
      <c r="AA59" s="16">
        <f t="shared" si="11"/>
        <v>0</v>
      </c>
      <c r="AB59" s="16">
        <f t="shared" si="12"/>
        <v>0</v>
      </c>
      <c r="AC59" s="16">
        <f t="shared" si="13"/>
        <v>0</v>
      </c>
      <c r="AD59" s="16">
        <f t="shared" si="14"/>
        <v>0</v>
      </c>
      <c r="AE59" s="16">
        <f t="shared" si="15"/>
        <v>0</v>
      </c>
      <c r="AF59" s="19" t="str">
        <f t="shared" si="16"/>
        <v/>
      </c>
      <c r="AG59" s="19" t="str">
        <f t="shared" si="25"/>
        <v/>
      </c>
      <c r="AH59" s="19" t="str">
        <f t="shared" si="17"/>
        <v/>
      </c>
      <c r="AI59" s="16">
        <f t="shared" si="18"/>
        <v>0</v>
      </c>
    </row>
    <row r="60" spans="1:35">
      <c r="A60" s="43">
        <f t="shared" si="35"/>
        <v>2050</v>
      </c>
      <c r="B60" s="19">
        <f t="shared" si="36"/>
        <v>861594.16913728975</v>
      </c>
      <c r="C60" s="19">
        <f t="shared" si="26"/>
        <v>34463.766765491593</v>
      </c>
      <c r="D60" s="19">
        <f t="shared" si="27"/>
        <v>20000</v>
      </c>
      <c r="E60" s="19">
        <f t="shared" si="37"/>
        <v>-84755.940904526506</v>
      </c>
      <c r="F60" s="19">
        <f t="shared" si="28"/>
        <v>0</v>
      </c>
      <c r="G60" s="19">
        <f t="shared" si="38"/>
        <v>0</v>
      </c>
      <c r="H60" s="19">
        <f t="shared" si="29"/>
        <v>0</v>
      </c>
      <c r="I60" s="19">
        <f t="shared" si="39"/>
        <v>9999.4477633122769</v>
      </c>
      <c r="J60" s="19">
        <f t="shared" si="30"/>
        <v>0</v>
      </c>
      <c r="K60" s="19">
        <f t="shared" si="31"/>
        <v>54463.766765491593</v>
      </c>
      <c r="L60" s="19">
        <f t="shared" si="40"/>
        <v>89419.904490248213</v>
      </c>
      <c r="M60" s="19">
        <f t="shared" si="32"/>
        <v>0</v>
      </c>
      <c r="N60" s="19">
        <f t="shared" si="33"/>
        <v>14403.767697302394</v>
      </c>
      <c r="O60" s="19">
        <f t="shared" si="34"/>
        <v>-49359.905422059011</v>
      </c>
      <c r="Y60">
        <f t="shared" si="10"/>
        <v>0</v>
      </c>
      <c r="AA60" s="16">
        <f t="shared" si="11"/>
        <v>0</v>
      </c>
      <c r="AB60" s="16">
        <f t="shared" si="12"/>
        <v>0</v>
      </c>
      <c r="AC60" s="16">
        <f t="shared" si="13"/>
        <v>0</v>
      </c>
      <c r="AD60" s="16">
        <f t="shared" si="14"/>
        <v>0</v>
      </c>
      <c r="AE60" s="16">
        <f t="shared" si="15"/>
        <v>0</v>
      </c>
      <c r="AF60" s="19" t="str">
        <f t="shared" si="16"/>
        <v/>
      </c>
      <c r="AG60" s="19" t="str">
        <f t="shared" si="25"/>
        <v/>
      </c>
      <c r="AH60" s="19" t="str">
        <f t="shared" si="17"/>
        <v/>
      </c>
      <c r="AI60" s="16">
        <f t="shared" si="18"/>
        <v>0</v>
      </c>
    </row>
    <row r="61" spans="1:35">
      <c r="A61" s="43">
        <f t="shared" si="35"/>
        <v>2051</v>
      </c>
      <c r="B61" s="19">
        <f t="shared" si="36"/>
        <v>855313.97217209532</v>
      </c>
      <c r="C61" s="19">
        <f t="shared" si="26"/>
        <v>34212.558886883817</v>
      </c>
      <c r="D61" s="19">
        <f t="shared" si="27"/>
        <v>20000</v>
      </c>
      <c r="E61" s="19">
        <f t="shared" si="37"/>
        <v>-88993.737949752831</v>
      </c>
      <c r="F61" s="19">
        <f t="shared" si="28"/>
        <v>0</v>
      </c>
      <c r="G61" s="19">
        <f t="shared" si="38"/>
        <v>0</v>
      </c>
      <c r="H61" s="19">
        <f t="shared" si="29"/>
        <v>0</v>
      </c>
      <c r="I61" s="19">
        <f t="shared" si="39"/>
        <v>10199.436718578523</v>
      </c>
      <c r="J61" s="19">
        <f t="shared" si="30"/>
        <v>0</v>
      </c>
      <c r="K61" s="19">
        <f t="shared" si="31"/>
        <v>54212.558886883817</v>
      </c>
      <c r="L61" s="19">
        <f t="shared" si="40"/>
        <v>90761.203057601932</v>
      </c>
      <c r="M61" s="19">
        <f t="shared" si="32"/>
        <v>0</v>
      </c>
      <c r="N61" s="19">
        <f t="shared" si="33"/>
        <v>14325.893254933982</v>
      </c>
      <c r="O61" s="19">
        <f t="shared" si="34"/>
        <v>-50874.537425652095</v>
      </c>
      <c r="Y61">
        <f t="shared" si="10"/>
        <v>0</v>
      </c>
      <c r="AA61" s="16">
        <f t="shared" si="11"/>
        <v>0</v>
      </c>
      <c r="AB61" s="16">
        <f t="shared" si="12"/>
        <v>0</v>
      </c>
      <c r="AC61" s="16">
        <f t="shared" si="13"/>
        <v>0</v>
      </c>
      <c r="AD61" s="16">
        <f t="shared" si="14"/>
        <v>0</v>
      </c>
      <c r="AE61" s="16">
        <f t="shared" si="15"/>
        <v>0</v>
      </c>
      <c r="AF61" s="19" t="str">
        <f t="shared" si="16"/>
        <v/>
      </c>
      <c r="AG61" s="19" t="str">
        <f t="shared" si="25"/>
        <v/>
      </c>
      <c r="AH61" s="19" t="str">
        <f t="shared" si="17"/>
        <v/>
      </c>
      <c r="AI61" s="16">
        <f t="shared" si="18"/>
        <v>0</v>
      </c>
    </row>
    <row r="62" spans="1:35">
      <c r="A62" s="43">
        <f t="shared" si="35"/>
        <v>2052</v>
      </c>
      <c r="B62" s="19">
        <f t="shared" si="36"/>
        <v>847205.13335504802</v>
      </c>
      <c r="C62" s="19">
        <f t="shared" si="26"/>
        <v>33888.205334201921</v>
      </c>
      <c r="D62" s="19">
        <f t="shared" si="27"/>
        <v>20000</v>
      </c>
      <c r="E62" s="19">
        <f t="shared" si="37"/>
        <v>-93443.424847240472</v>
      </c>
      <c r="F62" s="19">
        <f t="shared" si="28"/>
        <v>0</v>
      </c>
      <c r="G62" s="19">
        <f t="shared" si="38"/>
        <v>0</v>
      </c>
      <c r="H62" s="19">
        <f t="shared" si="29"/>
        <v>0</v>
      </c>
      <c r="I62" s="19">
        <f t="shared" si="39"/>
        <v>10403.425452950094</v>
      </c>
      <c r="J62" s="19">
        <f t="shared" si="30"/>
        <v>0</v>
      </c>
      <c r="K62" s="19">
        <f t="shared" si="31"/>
        <v>53888.205334201921</v>
      </c>
      <c r="L62" s="19">
        <f t="shared" si="40"/>
        <v>92122.62110346595</v>
      </c>
      <c r="M62" s="19">
        <f t="shared" si="32"/>
        <v>0</v>
      </c>
      <c r="N62" s="19">
        <f t="shared" si="33"/>
        <v>14225.343653602595</v>
      </c>
      <c r="O62" s="19">
        <f t="shared" si="34"/>
        <v>-52459.759422866628</v>
      </c>
      <c r="Y62">
        <f t="shared" si="10"/>
        <v>0</v>
      </c>
      <c r="AA62" s="16">
        <f t="shared" si="11"/>
        <v>0</v>
      </c>
      <c r="AB62" s="16">
        <f t="shared" si="12"/>
        <v>0</v>
      </c>
      <c r="AC62" s="16">
        <f t="shared" si="13"/>
        <v>0</v>
      </c>
      <c r="AD62" s="16">
        <f t="shared" si="14"/>
        <v>0</v>
      </c>
      <c r="AE62" s="16">
        <f t="shared" si="15"/>
        <v>0</v>
      </c>
      <c r="AF62" s="19" t="str">
        <f t="shared" si="16"/>
        <v/>
      </c>
      <c r="AG62" s="19" t="str">
        <f t="shared" si="25"/>
        <v/>
      </c>
      <c r="AH62" s="19" t="str">
        <f t="shared" si="17"/>
        <v/>
      </c>
      <c r="AI62" s="16">
        <f t="shared" si="18"/>
        <v>0</v>
      </c>
    </row>
    <row r="63" spans="1:35">
      <c r="A63" s="43">
        <f t="shared" si="35"/>
        <v>2053</v>
      </c>
      <c r="B63" s="19">
        <f t="shared" si="36"/>
        <v>837105.63059993379</v>
      </c>
      <c r="C63" s="19">
        <f t="shared" si="26"/>
        <v>33484.225223997353</v>
      </c>
      <c r="D63" s="19">
        <f t="shared" si="27"/>
        <v>20000</v>
      </c>
      <c r="E63" s="19">
        <f t="shared" si="37"/>
        <v>-98115.596089602506</v>
      </c>
      <c r="F63" s="19">
        <f t="shared" si="28"/>
        <v>0</v>
      </c>
      <c r="G63" s="19">
        <f t="shared" si="38"/>
        <v>0</v>
      </c>
      <c r="H63" s="19">
        <f t="shared" si="29"/>
        <v>0</v>
      </c>
      <c r="I63" s="19">
        <f t="shared" si="39"/>
        <v>10611.493962009095</v>
      </c>
      <c r="J63" s="19">
        <f t="shared" si="30"/>
        <v>0</v>
      </c>
      <c r="K63" s="19">
        <f t="shared" si="31"/>
        <v>53484.225223997353</v>
      </c>
      <c r="L63" s="19">
        <f t="shared" si="40"/>
        <v>93504.460420017931</v>
      </c>
      <c r="M63" s="19">
        <f t="shared" si="32"/>
        <v>0</v>
      </c>
      <c r="N63" s="19">
        <f t="shared" si="33"/>
        <v>14100.10981943918</v>
      </c>
      <c r="O63" s="19">
        <f t="shared" si="34"/>
        <v>-54120.345015459759</v>
      </c>
      <c r="Y63">
        <f t="shared" si="10"/>
        <v>0</v>
      </c>
      <c r="AA63" s="16">
        <f t="shared" si="11"/>
        <v>0</v>
      </c>
      <c r="AB63" s="16">
        <f t="shared" si="12"/>
        <v>0</v>
      </c>
      <c r="AC63" s="16">
        <f t="shared" si="13"/>
        <v>0</v>
      </c>
      <c r="AD63" s="16">
        <f t="shared" si="14"/>
        <v>0</v>
      </c>
      <c r="AE63" s="16">
        <f t="shared" si="15"/>
        <v>0</v>
      </c>
      <c r="AF63" s="19" t="str">
        <f t="shared" si="16"/>
        <v/>
      </c>
      <c r="AG63" s="19" t="str">
        <f t="shared" si="25"/>
        <v/>
      </c>
      <c r="AH63" s="19" t="str">
        <f t="shared" si="17"/>
        <v/>
      </c>
      <c r="AI63" s="16">
        <f t="shared" si="18"/>
        <v>0</v>
      </c>
    </row>
    <row r="64" spans="1:35">
      <c r="A64" s="43">
        <f t="shared" si="35"/>
        <v>2054</v>
      </c>
      <c r="B64" s="19">
        <f t="shared" si="36"/>
        <v>824840.56711447076</v>
      </c>
      <c r="C64" s="19">
        <f t="shared" si="26"/>
        <v>32993.622684578833</v>
      </c>
      <c r="D64" s="19">
        <f t="shared" si="27"/>
        <v>20000</v>
      </c>
      <c r="E64" s="19">
        <f t="shared" si="37"/>
        <v>-103021.37589408264</v>
      </c>
      <c r="F64" s="19">
        <f t="shared" si="28"/>
        <v>0</v>
      </c>
      <c r="G64" s="19">
        <f t="shared" si="38"/>
        <v>0</v>
      </c>
      <c r="H64" s="19">
        <f t="shared" si="29"/>
        <v>0</v>
      </c>
      <c r="I64" s="19">
        <f t="shared" si="39"/>
        <v>10823.723841249277</v>
      </c>
      <c r="J64" s="19">
        <f t="shared" si="30"/>
        <v>0</v>
      </c>
      <c r="K64" s="19">
        <f t="shared" si="31"/>
        <v>52993.622684578833</v>
      </c>
      <c r="L64" s="19">
        <f t="shared" si="40"/>
        <v>94907.027326318188</v>
      </c>
      <c r="M64" s="19">
        <f t="shared" si="32"/>
        <v>0</v>
      </c>
      <c r="N64" s="19">
        <f t="shared" si="33"/>
        <v>13948.023032219438</v>
      </c>
      <c r="O64" s="19">
        <f t="shared" si="34"/>
        <v>-55861.427673958795</v>
      </c>
      <c r="Y64">
        <f t="shared" si="10"/>
        <v>0</v>
      </c>
      <c r="AA64" s="16">
        <f t="shared" si="11"/>
        <v>0</v>
      </c>
      <c r="AB64" s="16">
        <f t="shared" si="12"/>
        <v>0</v>
      </c>
      <c r="AC64" s="16">
        <f t="shared" si="13"/>
        <v>0</v>
      </c>
      <c r="AD64" s="16">
        <f t="shared" si="14"/>
        <v>0</v>
      </c>
      <c r="AE64" s="16">
        <f t="shared" si="15"/>
        <v>0</v>
      </c>
      <c r="AF64" s="19" t="str">
        <f t="shared" si="16"/>
        <v/>
      </c>
      <c r="AG64" s="19" t="str">
        <f t="shared" si="25"/>
        <v/>
      </c>
      <c r="AH64" s="19" t="str">
        <f t="shared" si="17"/>
        <v/>
      </c>
      <c r="AI64" s="16">
        <f t="shared" si="18"/>
        <v>0</v>
      </c>
    </row>
    <row r="65" spans="1:35">
      <c r="A65" s="43">
        <f t="shared" si="35"/>
        <v>2055</v>
      </c>
      <c r="B65" s="19">
        <f t="shared" si="36"/>
        <v>810221.16779623553</v>
      </c>
      <c r="C65" s="19">
        <f t="shared" si="26"/>
        <v>32408.846711849423</v>
      </c>
      <c r="D65" s="19">
        <f t="shared" si="27"/>
        <v>20000</v>
      </c>
      <c r="E65" s="19">
        <f t="shared" si="37"/>
        <v>-108172.44468878677</v>
      </c>
      <c r="F65" s="19">
        <f t="shared" si="28"/>
        <v>0</v>
      </c>
      <c r="G65" s="19">
        <f t="shared" si="38"/>
        <v>0</v>
      </c>
      <c r="H65" s="19">
        <f t="shared" si="29"/>
        <v>0</v>
      </c>
      <c r="I65" s="19">
        <f t="shared" si="39"/>
        <v>11040.198318074263</v>
      </c>
      <c r="J65" s="19">
        <f t="shared" si="30"/>
        <v>0</v>
      </c>
      <c r="K65" s="19">
        <f t="shared" si="31"/>
        <v>52408.846711849423</v>
      </c>
      <c r="L65" s="19">
        <f t="shared" si="40"/>
        <v>96330.632736212952</v>
      </c>
      <c r="M65" s="19">
        <f t="shared" si="32"/>
        <v>0</v>
      </c>
      <c r="N65" s="19">
        <f t="shared" si="33"/>
        <v>13766.742480673322</v>
      </c>
      <c r="O65" s="19">
        <f t="shared" si="34"/>
        <v>-57688.528505036855</v>
      </c>
      <c r="Y65">
        <f t="shared" si="10"/>
        <v>0</v>
      </c>
      <c r="AA65" s="16">
        <f t="shared" si="11"/>
        <v>0</v>
      </c>
      <c r="AB65" s="16">
        <f t="shared" si="12"/>
        <v>0</v>
      </c>
      <c r="AC65" s="16">
        <f t="shared" si="13"/>
        <v>0</v>
      </c>
      <c r="AD65" s="16">
        <f t="shared" si="14"/>
        <v>0</v>
      </c>
      <c r="AE65" s="16">
        <f t="shared" si="15"/>
        <v>0</v>
      </c>
      <c r="AF65" s="19" t="str">
        <f t="shared" si="16"/>
        <v/>
      </c>
      <c r="AG65" s="19" t="str">
        <f t="shared" si="25"/>
        <v/>
      </c>
      <c r="AH65" s="19" t="str">
        <f t="shared" si="17"/>
        <v/>
      </c>
      <c r="AI65" s="16">
        <f t="shared" si="18"/>
        <v>0</v>
      </c>
    </row>
    <row r="66" spans="1:35">
      <c r="A66" s="43">
        <f t="shared" si="35"/>
        <v>2056</v>
      </c>
      <c r="B66" s="19">
        <f t="shared" si="36"/>
        <v>793043.69768101047</v>
      </c>
      <c r="C66" s="19">
        <f t="shared" si="26"/>
        <v>31721.74790724042</v>
      </c>
      <c r="D66" s="19">
        <f t="shared" si="27"/>
        <v>20000</v>
      </c>
      <c r="E66" s="19">
        <f t="shared" si="37"/>
        <v>-113581.06692322611</v>
      </c>
      <c r="F66" s="19">
        <f t="shared" si="28"/>
        <v>0</v>
      </c>
      <c r="G66" s="19">
        <f t="shared" si="38"/>
        <v>0</v>
      </c>
      <c r="H66" s="19">
        <f t="shared" si="29"/>
        <v>0</v>
      </c>
      <c r="I66" s="19">
        <f t="shared" si="39"/>
        <v>11261.002284435748</v>
      </c>
      <c r="J66" s="19">
        <f t="shared" si="30"/>
        <v>0</v>
      </c>
      <c r="K66" s="19">
        <f t="shared" si="31"/>
        <v>51721.747907240424</v>
      </c>
      <c r="L66" s="19">
        <f t="shared" si="40"/>
        <v>97775.592227256144</v>
      </c>
      <c r="M66" s="19">
        <f t="shared" si="32"/>
        <v>0</v>
      </c>
      <c r="N66" s="19">
        <f t="shared" si="33"/>
        <v>13553.741851244531</v>
      </c>
      <c r="O66" s="19">
        <f t="shared" si="34"/>
        <v>-59607.586171260249</v>
      </c>
      <c r="Y66">
        <f t="shared" si="10"/>
        <v>0</v>
      </c>
      <c r="AA66" s="16">
        <f t="shared" si="11"/>
        <v>0</v>
      </c>
      <c r="AB66" s="16">
        <f t="shared" si="12"/>
        <v>0</v>
      </c>
      <c r="AC66" s="16">
        <f t="shared" si="13"/>
        <v>0</v>
      </c>
      <c r="AD66" s="16">
        <f t="shared" si="14"/>
        <v>0</v>
      </c>
      <c r="AE66" s="16">
        <f t="shared" si="15"/>
        <v>0</v>
      </c>
      <c r="AF66" s="19" t="str">
        <f t="shared" si="16"/>
        <v/>
      </c>
      <c r="AG66" s="19" t="str">
        <f t="shared" si="25"/>
        <v/>
      </c>
      <c r="AH66" s="19" t="str">
        <f t="shared" si="17"/>
        <v/>
      </c>
      <c r="AI66" s="16">
        <f t="shared" si="18"/>
        <v>0</v>
      </c>
    </row>
    <row r="67" spans="1:35">
      <c r="A67" s="43">
        <f t="shared" si="35"/>
        <v>2057</v>
      </c>
      <c r="B67" s="19">
        <f t="shared" si="36"/>
        <v>773088.29639380076</v>
      </c>
      <c r="C67" s="19">
        <f t="shared" si="26"/>
        <v>30923.53185575203</v>
      </c>
      <c r="D67" s="19">
        <f t="shared" si="27"/>
        <v>20000</v>
      </c>
      <c r="E67" s="19">
        <f t="shared" si="37"/>
        <v>-119260.12026938742</v>
      </c>
      <c r="F67" s="19">
        <f t="shared" si="28"/>
        <v>0</v>
      </c>
      <c r="G67" s="19">
        <f t="shared" si="38"/>
        <v>0</v>
      </c>
      <c r="H67" s="19">
        <f t="shared" si="29"/>
        <v>0</v>
      </c>
      <c r="I67" s="19">
        <f t="shared" si="39"/>
        <v>11486.222330124463</v>
      </c>
      <c r="J67" s="19">
        <f t="shared" si="30"/>
        <v>0</v>
      </c>
      <c r="K67" s="19">
        <f t="shared" si="31"/>
        <v>50923.53185575203</v>
      </c>
      <c r="L67" s="19">
        <f t="shared" si="40"/>
        <v>99242.226110664982</v>
      </c>
      <c r="M67" s="19">
        <f t="shared" si="32"/>
        <v>0</v>
      </c>
      <c r="N67" s="19">
        <f t="shared" si="33"/>
        <v>13306.294875283129</v>
      </c>
      <c r="O67" s="19">
        <f t="shared" si="34"/>
        <v>-61624.989130196082</v>
      </c>
      <c r="Y67">
        <f t="shared" si="10"/>
        <v>0</v>
      </c>
      <c r="AA67" s="16">
        <f t="shared" si="11"/>
        <v>0</v>
      </c>
      <c r="AB67" s="16">
        <f t="shared" si="12"/>
        <v>0</v>
      </c>
      <c r="AC67" s="16">
        <f t="shared" si="13"/>
        <v>0</v>
      </c>
      <c r="AD67" s="16">
        <f t="shared" si="14"/>
        <v>0</v>
      </c>
      <c r="AE67" s="16">
        <f t="shared" si="15"/>
        <v>0</v>
      </c>
      <c r="AF67" s="19" t="str">
        <f t="shared" si="16"/>
        <v/>
      </c>
      <c r="AG67" s="19" t="str">
        <f t="shared" si="25"/>
        <v/>
      </c>
      <c r="AH67" s="19" t="str">
        <f t="shared" si="17"/>
        <v/>
      </c>
      <c r="AI67" s="16">
        <f t="shared" si="18"/>
        <v>0</v>
      </c>
    </row>
    <row r="68" spans="1:35">
      <c r="A68" s="43">
        <f t="shared" si="35"/>
        <v>2058</v>
      </c>
      <c r="B68" s="19">
        <f t="shared" si="36"/>
        <v>750117.72208329476</v>
      </c>
      <c r="C68" s="19">
        <f t="shared" si="26"/>
        <v>30004.70888333179</v>
      </c>
      <c r="D68" s="19">
        <f t="shared" si="27"/>
        <v>20000</v>
      </c>
      <c r="E68" s="19">
        <f t="shared" si="37"/>
        <v>-125223.1262828568</v>
      </c>
      <c r="F68" s="19">
        <f t="shared" si="28"/>
        <v>0</v>
      </c>
      <c r="G68" s="19">
        <f t="shared" si="38"/>
        <v>0</v>
      </c>
      <c r="H68" s="19">
        <f t="shared" si="29"/>
        <v>0</v>
      </c>
      <c r="I68" s="19">
        <f t="shared" si="39"/>
        <v>11715.946776726953</v>
      </c>
      <c r="J68" s="19">
        <f t="shared" si="30"/>
        <v>0</v>
      </c>
      <c r="K68" s="19">
        <f t="shared" si="31"/>
        <v>50004.70888333179</v>
      </c>
      <c r="L68" s="19">
        <f t="shared" si="40"/>
        <v>100730.85950232495</v>
      </c>
      <c r="M68" s="19">
        <f t="shared" si="32"/>
        <v>0</v>
      </c>
      <c r="N68" s="19">
        <f t="shared" si="33"/>
        <v>13021.459753832854</v>
      </c>
      <c r="O68" s="19">
        <f t="shared" si="34"/>
        <v>-63747.610372826013</v>
      </c>
      <c r="Y68">
        <f t="shared" si="10"/>
        <v>0</v>
      </c>
      <c r="AA68" s="16">
        <f t="shared" si="11"/>
        <v>0</v>
      </c>
      <c r="AB68" s="16">
        <f t="shared" si="12"/>
        <v>0</v>
      </c>
      <c r="AC68" s="16">
        <f t="shared" si="13"/>
        <v>0</v>
      </c>
      <c r="AD68" s="16">
        <f t="shared" si="14"/>
        <v>0</v>
      </c>
      <c r="AE68" s="16">
        <f t="shared" si="15"/>
        <v>0</v>
      </c>
      <c r="AF68" s="19" t="str">
        <f t="shared" si="16"/>
        <v/>
      </c>
      <c r="AG68" s="19" t="str">
        <f t="shared" si="25"/>
        <v/>
      </c>
      <c r="AH68" s="19" t="str">
        <f t="shared" si="17"/>
        <v/>
      </c>
      <c r="AI68" s="16">
        <f t="shared" si="18"/>
        <v>0</v>
      </c>
    </row>
    <row r="69" spans="1:35">
      <c r="A69" s="43">
        <f t="shared" si="35"/>
        <v>2059</v>
      </c>
      <c r="B69" s="19">
        <f t="shared" si="36"/>
        <v>723875.99781463353</v>
      </c>
      <c r="C69" s="19">
        <f t="shared" si="26"/>
        <v>28955.039912585344</v>
      </c>
      <c r="D69" s="19">
        <f t="shared" si="27"/>
        <v>20000</v>
      </c>
      <c r="E69" s="19">
        <f t="shared" si="37"/>
        <v>-131484.28259699963</v>
      </c>
      <c r="F69" s="19">
        <f t="shared" si="28"/>
        <v>0</v>
      </c>
      <c r="G69" s="19">
        <f t="shared" si="38"/>
        <v>0</v>
      </c>
      <c r="H69" s="19">
        <f t="shared" si="29"/>
        <v>0</v>
      </c>
      <c r="I69" s="19">
        <f t="shared" si="39"/>
        <v>11950.265712261491</v>
      </c>
      <c r="J69" s="19">
        <f t="shared" si="30"/>
        <v>0</v>
      </c>
      <c r="K69" s="19">
        <f t="shared" si="31"/>
        <v>48955.039912585344</v>
      </c>
      <c r="L69" s="19">
        <f t="shared" si="40"/>
        <v>102241.82239485982</v>
      </c>
      <c r="M69" s="19">
        <f t="shared" si="32"/>
        <v>0</v>
      </c>
      <c r="N69" s="19">
        <f t="shared" si="33"/>
        <v>12696.062372901457</v>
      </c>
      <c r="O69" s="19">
        <f t="shared" si="34"/>
        <v>-65982.844855175936</v>
      </c>
      <c r="Y69">
        <f t="shared" si="10"/>
        <v>0</v>
      </c>
      <c r="AA69" s="16">
        <f t="shared" si="11"/>
        <v>0</v>
      </c>
      <c r="AB69" s="16">
        <f t="shared" si="12"/>
        <v>0</v>
      </c>
      <c r="AC69" s="16">
        <f t="shared" si="13"/>
        <v>0</v>
      </c>
      <c r="AD69" s="16">
        <f t="shared" si="14"/>
        <v>0</v>
      </c>
      <c r="AE69" s="16">
        <f t="shared" si="15"/>
        <v>0</v>
      </c>
      <c r="AF69" s="19" t="str">
        <f t="shared" si="16"/>
        <v/>
      </c>
      <c r="AG69" s="19" t="str">
        <f t="shared" si="25"/>
        <v/>
      </c>
      <c r="AH69" s="19" t="str">
        <f t="shared" si="17"/>
        <v/>
      </c>
      <c r="AI69" s="16">
        <f t="shared" si="18"/>
        <v>0</v>
      </c>
    </row>
    <row r="70" spans="1:35">
      <c r="A70" s="43">
        <f t="shared" si="35"/>
        <v>2060</v>
      </c>
      <c r="B70" s="19">
        <f t="shared" si="36"/>
        <v>694086.95285018929</v>
      </c>
      <c r="C70" s="19">
        <f t="shared" si="26"/>
        <v>27763.478114007572</v>
      </c>
      <c r="D70" s="19">
        <f t="shared" si="27"/>
        <v>20000</v>
      </c>
      <c r="E70" s="19">
        <f t="shared" si="37"/>
        <v>-138058.49672684961</v>
      </c>
      <c r="F70" s="19">
        <f t="shared" si="28"/>
        <v>0</v>
      </c>
      <c r="G70" s="19">
        <f t="shared" si="38"/>
        <v>0</v>
      </c>
      <c r="H70" s="19">
        <f t="shared" si="29"/>
        <v>0</v>
      </c>
      <c r="I70" s="19">
        <f t="shared" si="39"/>
        <v>12189.271026506722</v>
      </c>
      <c r="J70" s="19">
        <f t="shared" si="30"/>
        <v>0</v>
      </c>
      <c r="K70" s="19">
        <f t="shared" si="31"/>
        <v>47763.478114007572</v>
      </c>
      <c r="L70" s="19">
        <f t="shared" si="40"/>
        <v>103775.44973078271</v>
      </c>
      <c r="M70" s="19">
        <f t="shared" si="32"/>
        <v>0</v>
      </c>
      <c r="N70" s="19">
        <f t="shared" si="33"/>
        <v>12326.678215342346</v>
      </c>
      <c r="O70" s="19">
        <f t="shared" si="34"/>
        <v>-68338.649832117488</v>
      </c>
      <c r="Y70">
        <f t="shared" si="10"/>
        <v>0</v>
      </c>
      <c r="AA70" s="16">
        <f t="shared" si="11"/>
        <v>0</v>
      </c>
      <c r="AB70" s="16">
        <f t="shared" si="12"/>
        <v>0</v>
      </c>
      <c r="AC70" s="16">
        <f t="shared" si="13"/>
        <v>0</v>
      </c>
      <c r="AD70" s="16">
        <f t="shared" si="14"/>
        <v>0</v>
      </c>
      <c r="AE70" s="16">
        <f t="shared" si="15"/>
        <v>0</v>
      </c>
      <c r="AF70" s="19" t="str">
        <f t="shared" si="16"/>
        <v/>
      </c>
      <c r="AG70" s="19" t="str">
        <f t="shared" si="25"/>
        <v/>
      </c>
      <c r="AH70" s="19" t="str">
        <f t="shared" si="17"/>
        <v/>
      </c>
      <c r="AI70" s="16">
        <f t="shared" si="18"/>
        <v>0</v>
      </c>
    </row>
    <row r="71" spans="1:35">
      <c r="A71" s="43" t="str">
        <f t="shared" si="35"/>
        <v/>
      </c>
      <c r="B71" s="19">
        <f t="shared" si="36"/>
        <v>660452.6506605813</v>
      </c>
      <c r="C71" s="19">
        <f t="shared" si="26"/>
        <v>26418.106026423251</v>
      </c>
      <c r="D71" s="19">
        <f t="shared" si="27"/>
        <v>20000</v>
      </c>
      <c r="E71" s="19">
        <f t="shared" si="37"/>
        <v>-144961.4215631921</v>
      </c>
      <c r="F71" s="19">
        <f t="shared" si="28"/>
        <v>0</v>
      </c>
      <c r="G71" s="19">
        <f t="shared" si="38"/>
        <v>0</v>
      </c>
      <c r="H71" s="19">
        <f t="shared" si="29"/>
        <v>0</v>
      </c>
      <c r="I71" s="19">
        <f t="shared" si="39"/>
        <v>12433.056447036857</v>
      </c>
      <c r="J71" s="19">
        <f t="shared" si="30"/>
        <v>0</v>
      </c>
      <c r="K71" s="19">
        <f t="shared" si="31"/>
        <v>46418.106026423251</v>
      </c>
      <c r="L71" s="19">
        <f t="shared" si="40"/>
        <v>105332.08147674444</v>
      </c>
      <c r="M71" s="19">
        <f t="shared" si="32"/>
        <v>0</v>
      </c>
      <c r="N71" s="19">
        <f t="shared" si="33"/>
        <v>11909.612868191207</v>
      </c>
      <c r="O71" s="19">
        <f t="shared" si="34"/>
        <v>-70823.588318512397</v>
      </c>
      <c r="Y71">
        <f t="shared" si="10"/>
        <v>0</v>
      </c>
      <c r="AA71" s="16">
        <f t="shared" si="11"/>
        <v>0</v>
      </c>
      <c r="AB71" s="16">
        <f t="shared" si="12"/>
        <v>0</v>
      </c>
      <c r="AC71" s="16">
        <f t="shared" si="13"/>
        <v>0</v>
      </c>
      <c r="AD71" s="16">
        <f t="shared" si="14"/>
        <v>0</v>
      </c>
      <c r="AE71" s="16">
        <f t="shared" si="15"/>
        <v>0</v>
      </c>
      <c r="AF71" s="19" t="str">
        <f t="shared" si="16"/>
        <v/>
      </c>
      <c r="AG71" s="19" t="str">
        <f t="shared" si="25"/>
        <v/>
      </c>
      <c r="AH71" s="19" t="str">
        <f t="shared" si="17"/>
        <v/>
      </c>
      <c r="AI71" s="16">
        <f t="shared" si="18"/>
        <v>0</v>
      </c>
    </row>
    <row r="72" spans="1:35">
      <c r="A72" s="43" t="str">
        <f t="shared" si="35"/>
        <v/>
      </c>
      <c r="B72" s="19">
        <f t="shared" si="36"/>
        <v>622651.69487509795</v>
      </c>
      <c r="C72" s="19">
        <f t="shared" si="26"/>
        <v>24906.067795003917</v>
      </c>
      <c r="D72" s="19">
        <f t="shared" si="27"/>
        <v>20000</v>
      </c>
      <c r="E72" s="19">
        <f t="shared" si="37"/>
        <v>-152209.49264135171</v>
      </c>
      <c r="F72" s="19">
        <f t="shared" si="28"/>
        <v>0</v>
      </c>
      <c r="G72" s="19">
        <f t="shared" si="38"/>
        <v>0</v>
      </c>
      <c r="H72" s="19">
        <f t="shared" si="29"/>
        <v>0</v>
      </c>
      <c r="I72" s="19">
        <f t="shared" si="39"/>
        <v>12681.717575977595</v>
      </c>
      <c r="J72" s="19">
        <f t="shared" si="30"/>
        <v>0</v>
      </c>
      <c r="K72" s="19">
        <f t="shared" si="31"/>
        <v>44906.067795003917</v>
      </c>
      <c r="L72" s="19">
        <f t="shared" si="40"/>
        <v>106912.06269889559</v>
      </c>
      <c r="M72" s="19">
        <f t="shared" si="32"/>
        <v>0</v>
      </c>
      <c r="N72" s="19">
        <f t="shared" si="33"/>
        <v>11440.881016451214</v>
      </c>
      <c r="O72" s="19">
        <f t="shared" si="34"/>
        <v>-73446.875920342893</v>
      </c>
      <c r="Y72">
        <f t="shared" si="10"/>
        <v>0</v>
      </c>
      <c r="AA72" s="16">
        <f t="shared" si="11"/>
        <v>0</v>
      </c>
      <c r="AB72" s="16">
        <f t="shared" si="12"/>
        <v>0</v>
      </c>
      <c r="AC72" s="16">
        <f t="shared" si="13"/>
        <v>0</v>
      </c>
      <c r="AD72" s="16">
        <f t="shared" si="14"/>
        <v>0</v>
      </c>
      <c r="AE72" s="16">
        <f t="shared" si="15"/>
        <v>0</v>
      </c>
      <c r="AF72" s="19" t="str">
        <f t="shared" si="16"/>
        <v/>
      </c>
      <c r="AG72" s="19" t="str">
        <f t="shared" si="25"/>
        <v/>
      </c>
      <c r="AH72" s="19" t="str">
        <f t="shared" si="17"/>
        <v/>
      </c>
      <c r="AI72" s="16">
        <f t="shared" si="18"/>
        <v>0</v>
      </c>
    </row>
    <row r="73" spans="1:35">
      <c r="A73" s="43" t="str">
        <f t="shared" si="35"/>
        <v/>
      </c>
      <c r="B73" s="19">
        <f t="shared" si="36"/>
        <v>580337.40369851002</v>
      </c>
      <c r="C73" s="19">
        <f t="shared" si="26"/>
        <v>23213.496147940401</v>
      </c>
      <c r="D73" s="19">
        <f t="shared" si="27"/>
        <v>20000</v>
      </c>
      <c r="E73" s="19">
        <f t="shared" si="37"/>
        <v>-159819.96727341932</v>
      </c>
      <c r="F73" s="19">
        <f t="shared" si="28"/>
        <v>0</v>
      </c>
      <c r="G73" s="19">
        <f t="shared" si="38"/>
        <v>0</v>
      </c>
      <c r="H73" s="19">
        <f t="shared" si="29"/>
        <v>0</v>
      </c>
      <c r="I73" s="19">
        <f t="shared" si="39"/>
        <v>12935.351927497146</v>
      </c>
      <c r="J73" s="19">
        <f t="shared" si="30"/>
        <v>0</v>
      </c>
      <c r="K73" s="19">
        <f t="shared" si="31"/>
        <v>43213.496147940401</v>
      </c>
      <c r="L73" s="19">
        <f t="shared" si="40"/>
        <v>108515.74363937901</v>
      </c>
      <c r="M73" s="19">
        <f t="shared" si="32"/>
        <v>0</v>
      </c>
      <c r="N73" s="19">
        <f t="shared" si="33"/>
        <v>10916.183805861525</v>
      </c>
      <c r="O73" s="19">
        <f t="shared" si="34"/>
        <v>-76218.431297300136</v>
      </c>
      <c r="Y73">
        <f t="shared" si="10"/>
        <v>0</v>
      </c>
      <c r="AA73" s="16">
        <f t="shared" si="11"/>
        <v>0</v>
      </c>
      <c r="AB73" s="16">
        <f t="shared" si="12"/>
        <v>0</v>
      </c>
      <c r="AC73" s="16">
        <f t="shared" si="13"/>
        <v>0</v>
      </c>
      <c r="AD73" s="16">
        <f t="shared" si="14"/>
        <v>0</v>
      </c>
      <c r="AE73" s="16">
        <f t="shared" si="15"/>
        <v>0</v>
      </c>
      <c r="AF73" s="19" t="str">
        <f t="shared" si="16"/>
        <v/>
      </c>
      <c r="AG73" s="19" t="str">
        <f t="shared" si="25"/>
        <v/>
      </c>
      <c r="AH73" s="19" t="str">
        <f t="shared" si="17"/>
        <v/>
      </c>
      <c r="AI73" s="16">
        <f t="shared" si="18"/>
        <v>0</v>
      </c>
    </row>
    <row r="74" spans="1:35">
      <c r="A74" s="43" t="str">
        <f t="shared" si="35"/>
        <v/>
      </c>
      <c r="B74" s="19">
        <f t="shared" si="36"/>
        <v>533135.84258613538</v>
      </c>
      <c r="C74" s="19">
        <f t="shared" si="26"/>
        <v>21325.433703445415</v>
      </c>
      <c r="D74" s="19">
        <f t="shared" si="27"/>
        <v>20000</v>
      </c>
      <c r="E74" s="19">
        <f t="shared" si="37"/>
        <v>-167810.9656370903</v>
      </c>
      <c r="F74" s="19">
        <f t="shared" si="28"/>
        <v>0</v>
      </c>
      <c r="G74" s="19">
        <f t="shared" si="38"/>
        <v>0</v>
      </c>
      <c r="H74" s="19">
        <f t="shared" si="29"/>
        <v>0</v>
      </c>
      <c r="I74" s="19">
        <f t="shared" si="39"/>
        <v>13194.058966047089</v>
      </c>
      <c r="J74" s="19">
        <f t="shared" si="30"/>
        <v>0</v>
      </c>
      <c r="K74" s="19">
        <f t="shared" si="31"/>
        <v>41325.433703445415</v>
      </c>
      <c r="L74" s="19">
        <f t="shared" si="40"/>
        <v>110143.47979396969</v>
      </c>
      <c r="M74" s="19">
        <f t="shared" si="32"/>
        <v>0</v>
      </c>
      <c r="N74" s="19">
        <f t="shared" si="33"/>
        <v>10330.884448068078</v>
      </c>
      <c r="O74" s="19">
        <f t="shared" si="34"/>
        <v>-79148.930538592336</v>
      </c>
      <c r="Y74">
        <f t="shared" si="10"/>
        <v>0</v>
      </c>
      <c r="AA74" s="16">
        <f t="shared" si="11"/>
        <v>0</v>
      </c>
      <c r="AB74" s="16">
        <f t="shared" si="12"/>
        <v>0</v>
      </c>
      <c r="AC74" s="16">
        <f t="shared" si="13"/>
        <v>0</v>
      </c>
      <c r="AD74" s="16">
        <f t="shared" si="14"/>
        <v>0</v>
      </c>
      <c r="AE74" s="16">
        <f t="shared" si="15"/>
        <v>0</v>
      </c>
      <c r="AF74" s="19" t="str">
        <f t="shared" si="16"/>
        <v/>
      </c>
      <c r="AG74" s="19" t="str">
        <f t="shared" si="25"/>
        <v/>
      </c>
      <c r="AH74" s="19" t="str">
        <f t="shared" si="17"/>
        <v/>
      </c>
      <c r="AI74" s="16">
        <f t="shared" si="18"/>
        <v>0</v>
      </c>
    </row>
    <row r="75" spans="1:35">
      <c r="A75" s="43" t="str">
        <f t="shared" si="35"/>
        <v/>
      </c>
      <c r="B75" s="19">
        <f t="shared" si="36"/>
        <v>480643.70417684986</v>
      </c>
      <c r="C75" s="19">
        <f t="shared" si="26"/>
        <v>19225.748167073994</v>
      </c>
      <c r="D75" s="19">
        <f t="shared" si="27"/>
        <v>20000</v>
      </c>
      <c r="E75" s="19">
        <f t="shared" si="37"/>
        <v>-176201.51391894481</v>
      </c>
      <c r="F75" s="19">
        <f t="shared" si="28"/>
        <v>0</v>
      </c>
      <c r="G75" s="19">
        <f t="shared" si="38"/>
        <v>0</v>
      </c>
      <c r="H75" s="19">
        <f t="shared" si="29"/>
        <v>0</v>
      </c>
      <c r="I75" s="19">
        <f t="shared" si="39"/>
        <v>13457.940145368031</v>
      </c>
      <c r="J75" s="19">
        <f t="shared" si="30"/>
        <v>0</v>
      </c>
      <c r="K75" s="19">
        <f t="shared" si="31"/>
        <v>39225.748167073994</v>
      </c>
      <c r="L75" s="19">
        <f t="shared" si="40"/>
        <v>111795.63199087922</v>
      </c>
      <c r="M75" s="19">
        <f t="shared" si="32"/>
        <v>0</v>
      </c>
      <c r="N75" s="19">
        <f t="shared" si="33"/>
        <v>9679.9819317929378</v>
      </c>
      <c r="O75" s="19">
        <f t="shared" si="34"/>
        <v>-82249.865755598163</v>
      </c>
      <c r="Y75">
        <f t="shared" si="10"/>
        <v>0</v>
      </c>
      <c r="AA75" s="16">
        <f t="shared" si="11"/>
        <v>0</v>
      </c>
      <c r="AB75" s="16">
        <f t="shared" si="12"/>
        <v>0</v>
      </c>
      <c r="AC75" s="16">
        <f t="shared" si="13"/>
        <v>0</v>
      </c>
      <c r="AD75" s="16">
        <f t="shared" si="14"/>
        <v>0</v>
      </c>
      <c r="AE75" s="16">
        <f t="shared" si="15"/>
        <v>0</v>
      </c>
      <c r="AF75" s="19" t="str">
        <f t="shared" si="16"/>
        <v/>
      </c>
      <c r="AG75" s="19" t="str">
        <f t="shared" si="25"/>
        <v/>
      </c>
      <c r="AH75" s="19" t="str">
        <f t="shared" si="17"/>
        <v/>
      </c>
      <c r="AI75" s="16">
        <f t="shared" si="18"/>
        <v>0</v>
      </c>
    </row>
    <row r="76" spans="1:35">
      <c r="A76" s="43" t="str">
        <f t="shared" si="35"/>
        <v/>
      </c>
      <c r="B76" s="19">
        <f t="shared" si="36"/>
        <v>422426.02363009419</v>
      </c>
      <c r="C76" s="19">
        <f t="shared" si="26"/>
        <v>16897.040945203767</v>
      </c>
      <c r="D76" s="19">
        <f t="shared" si="27"/>
        <v>20000</v>
      </c>
      <c r="E76" s="19">
        <f t="shared" si="37"/>
        <v>-185011.58961489206</v>
      </c>
      <c r="F76" s="19">
        <f t="shared" si="28"/>
        <v>0</v>
      </c>
      <c r="G76" s="19">
        <f t="shared" si="38"/>
        <v>0</v>
      </c>
      <c r="H76" s="19">
        <f t="shared" si="29"/>
        <v>0</v>
      </c>
      <c r="I76" s="19">
        <f t="shared" si="39"/>
        <v>13727.098948275392</v>
      </c>
      <c r="J76" s="19">
        <f t="shared" si="30"/>
        <v>0</v>
      </c>
      <c r="K76" s="19">
        <f t="shared" si="31"/>
        <v>36897.040945203771</v>
      </c>
      <c r="L76" s="19">
        <f t="shared" si="40"/>
        <v>113472.5664707424</v>
      </c>
      <c r="M76" s="19">
        <f t="shared" si="32"/>
        <v>0</v>
      </c>
      <c r="N76" s="19">
        <f t="shared" si="33"/>
        <v>8958.0826930131698</v>
      </c>
      <c r="O76" s="19">
        <f t="shared" si="34"/>
        <v>-85533.608218551803</v>
      </c>
      <c r="Y76">
        <f t="shared" si="10"/>
        <v>0</v>
      </c>
      <c r="AA76" s="16">
        <f t="shared" si="11"/>
        <v>0</v>
      </c>
      <c r="AB76" s="16">
        <f t="shared" si="12"/>
        <v>0</v>
      </c>
      <c r="AC76" s="16">
        <f t="shared" si="13"/>
        <v>0</v>
      </c>
      <c r="AD76" s="16">
        <f t="shared" si="14"/>
        <v>0</v>
      </c>
      <c r="AE76" s="16">
        <f t="shared" si="15"/>
        <v>0</v>
      </c>
      <c r="AF76" s="19" t="str">
        <f t="shared" si="16"/>
        <v/>
      </c>
      <c r="AG76" s="19" t="str">
        <f t="shared" si="25"/>
        <v/>
      </c>
      <c r="AH76" s="19" t="str">
        <f t="shared" si="17"/>
        <v/>
      </c>
      <c r="AI76" s="16">
        <f t="shared" si="18"/>
        <v>0</v>
      </c>
    </row>
    <row r="77" spans="1:35">
      <c r="A77" s="43" t="str">
        <f t="shared" si="35"/>
        <v/>
      </c>
      <c r="B77" s="19">
        <f t="shared" si="36"/>
        <v>358013.71659304714</v>
      </c>
      <c r="C77" s="19">
        <f t="shared" si="26"/>
        <v>14320.548663721886</v>
      </c>
      <c r="D77" s="19">
        <f t="shared" si="27"/>
        <v>20000</v>
      </c>
      <c r="E77" s="19">
        <f t="shared" si="37"/>
        <v>-194262.16909563667</v>
      </c>
      <c r="F77" s="19">
        <f t="shared" si="28"/>
        <v>0</v>
      </c>
      <c r="G77" s="19">
        <f t="shared" si="38"/>
        <v>0</v>
      </c>
      <c r="H77" s="19">
        <f t="shared" si="29"/>
        <v>0</v>
      </c>
      <c r="I77" s="19">
        <f t="shared" si="39"/>
        <v>14001.6409272409</v>
      </c>
      <c r="J77" s="19">
        <f t="shared" si="30"/>
        <v>0</v>
      </c>
      <c r="K77" s="19">
        <f t="shared" si="31"/>
        <v>34320.548663721886</v>
      </c>
      <c r="L77" s="19">
        <f t="shared" si="40"/>
        <v>115174.65496780352</v>
      </c>
      <c r="M77" s="19">
        <f t="shared" si="32"/>
        <v>0</v>
      </c>
      <c r="N77" s="19">
        <f t="shared" si="33"/>
        <v>8159.3700857537842</v>
      </c>
      <c r="O77" s="19">
        <f t="shared" si="34"/>
        <v>-89013.476389835414</v>
      </c>
      <c r="Y77">
        <f t="shared" si="10"/>
        <v>0</v>
      </c>
      <c r="AA77" s="16">
        <f t="shared" si="11"/>
        <v>0</v>
      </c>
      <c r="AB77" s="16">
        <f t="shared" si="12"/>
        <v>0</v>
      </c>
      <c r="AC77" s="16">
        <f t="shared" si="13"/>
        <v>0</v>
      </c>
      <c r="AD77" s="16">
        <f t="shared" si="14"/>
        <v>0</v>
      </c>
      <c r="AE77" s="16">
        <f t="shared" si="15"/>
        <v>0</v>
      </c>
      <c r="AF77" s="19" t="str">
        <f t="shared" si="16"/>
        <v/>
      </c>
      <c r="AG77" s="19" t="str">
        <f t="shared" si="25"/>
        <v/>
      </c>
      <c r="AH77" s="19" t="str">
        <f t="shared" si="17"/>
        <v/>
      </c>
      <c r="AI77" s="16">
        <f t="shared" si="18"/>
        <v>0</v>
      </c>
    </row>
    <row r="78" spans="1:35">
      <c r="A78" s="43" t="str">
        <f t="shared" si="35"/>
        <v/>
      </c>
      <c r="B78" s="19">
        <f t="shared" si="36"/>
        <v>286900.92603286408</v>
      </c>
      <c r="C78" s="19">
        <f t="shared" si="26"/>
        <v>11476.037041314563</v>
      </c>
      <c r="D78" s="19">
        <f t="shared" si="27"/>
        <v>20000</v>
      </c>
      <c r="E78" s="19">
        <f t="shared" si="37"/>
        <v>-203975.27755041851</v>
      </c>
      <c r="F78" s="19">
        <f t="shared" si="28"/>
        <v>0</v>
      </c>
      <c r="G78" s="19">
        <f t="shared" si="38"/>
        <v>0</v>
      </c>
      <c r="H78" s="19">
        <f t="shared" si="29"/>
        <v>0</v>
      </c>
      <c r="I78" s="19">
        <f t="shared" si="39"/>
        <v>14281.673745785718</v>
      </c>
      <c r="J78" s="19">
        <f t="shared" si="30"/>
        <v>0</v>
      </c>
      <c r="K78" s="19">
        <f t="shared" si="31"/>
        <v>31476.037041314565</v>
      </c>
      <c r="L78" s="19">
        <f t="shared" si="40"/>
        <v>116902.27479232056</v>
      </c>
      <c r="M78" s="19">
        <f t="shared" si="32"/>
        <v>0</v>
      </c>
      <c r="N78" s="19">
        <f t="shared" si="33"/>
        <v>7277.5714828075152</v>
      </c>
      <c r="O78" s="19">
        <f t="shared" si="34"/>
        <v>-92703.809233813517</v>
      </c>
      <c r="Y78">
        <f t="shared" si="10"/>
        <v>0</v>
      </c>
      <c r="AA78" s="16">
        <f t="shared" si="11"/>
        <v>0</v>
      </c>
      <c r="AB78" s="16">
        <f t="shared" si="12"/>
        <v>0</v>
      </c>
      <c r="AC78" s="16">
        <f t="shared" si="13"/>
        <v>0</v>
      </c>
      <c r="AD78" s="16">
        <f t="shared" si="14"/>
        <v>0</v>
      </c>
      <c r="AE78" s="16">
        <f t="shared" si="15"/>
        <v>0</v>
      </c>
      <c r="AF78" s="19" t="str">
        <f t="shared" si="16"/>
        <v/>
      </c>
      <c r="AG78" s="19" t="str">
        <f t="shared" si="25"/>
        <v/>
      </c>
      <c r="AH78" s="19" t="str">
        <f t="shared" si="17"/>
        <v/>
      </c>
      <c r="AI78" s="16">
        <f t="shared" si="18"/>
        <v>0</v>
      </c>
    </row>
    <row r="79" spans="1:35">
      <c r="A79" s="43" t="str">
        <f t="shared" si="35"/>
        <v/>
      </c>
      <c r="B79" s="19">
        <f t="shared" si="36"/>
        <v>208542.16310069375</v>
      </c>
      <c r="C79" s="19">
        <f t="shared" si="26"/>
        <v>8341.6865240277511</v>
      </c>
      <c r="D79" s="19">
        <f t="shared" si="27"/>
        <v>20000</v>
      </c>
      <c r="E79" s="19">
        <f t="shared" si="37"/>
        <v>-214174.04142793946</v>
      </c>
      <c r="F79" s="19">
        <f t="shared" si="28"/>
        <v>0</v>
      </c>
      <c r="G79" s="19">
        <f t="shared" si="38"/>
        <v>0</v>
      </c>
      <c r="H79" s="19">
        <f t="shared" si="29"/>
        <v>0</v>
      </c>
      <c r="I79" s="19">
        <f t="shared" si="39"/>
        <v>14567.307220701432</v>
      </c>
      <c r="J79" s="19">
        <f t="shared" si="30"/>
        <v>0</v>
      </c>
      <c r="K79" s="19">
        <f t="shared" si="31"/>
        <v>28341.686524027751</v>
      </c>
      <c r="L79" s="19">
        <f t="shared" si="40"/>
        <v>118655.80891420535</v>
      </c>
      <c r="M79" s="19">
        <f t="shared" si="32"/>
        <v>0</v>
      </c>
      <c r="N79" s="19">
        <f t="shared" si="33"/>
        <v>6305.9228224486033</v>
      </c>
      <c r="O79" s="19">
        <f t="shared" si="34"/>
        <v>-96620.045212626195</v>
      </c>
      <c r="Y79">
        <f t="shared" si="10"/>
        <v>0</v>
      </c>
      <c r="AA79" s="16">
        <f t="shared" si="11"/>
        <v>0</v>
      </c>
      <c r="AB79" s="16">
        <f t="shared" si="12"/>
        <v>0</v>
      </c>
      <c r="AC79" s="16">
        <f t="shared" si="13"/>
        <v>0</v>
      </c>
      <c r="AD79" s="16">
        <f t="shared" si="14"/>
        <v>0</v>
      </c>
      <c r="AE79" s="16">
        <f t="shared" si="15"/>
        <v>0</v>
      </c>
      <c r="AF79" s="19" t="str">
        <f t="shared" si="16"/>
        <v/>
      </c>
      <c r="AG79" s="19" t="str">
        <f t="shared" si="25"/>
        <v/>
      </c>
      <c r="AH79" s="19" t="str">
        <f t="shared" si="17"/>
        <v/>
      </c>
      <c r="AI79" s="16">
        <f t="shared" si="18"/>
        <v>0</v>
      </c>
    </row>
    <row r="80" spans="1:35">
      <c r="A80" s="43" t="str">
        <f t="shared" si="35"/>
        <v/>
      </c>
      <c r="B80" s="19">
        <f t="shared" si="36"/>
        <v>122349.22604310224</v>
      </c>
      <c r="C80" s="19">
        <f t="shared" si="26"/>
        <v>4893.9690417240899</v>
      </c>
      <c r="D80" s="19">
        <f t="shared" si="27"/>
        <v>20000</v>
      </c>
      <c r="E80" s="19">
        <f t="shared" si="37"/>
        <v>-224882.74349933644</v>
      </c>
      <c r="F80" s="19">
        <f t="shared" si="28"/>
        <v>0</v>
      </c>
      <c r="G80" s="19">
        <f t="shared" si="38"/>
        <v>0</v>
      </c>
      <c r="H80" s="19">
        <f t="shared" si="29"/>
        <v>0</v>
      </c>
      <c r="I80" s="19">
        <f t="shared" si="39"/>
        <v>14858.65336511546</v>
      </c>
      <c r="J80" s="19">
        <f t="shared" si="30"/>
        <v>0</v>
      </c>
      <c r="K80" s="19">
        <f t="shared" si="31"/>
        <v>24893.969041724089</v>
      </c>
      <c r="L80" s="19">
        <f t="shared" si="40"/>
        <v>120435.64604791842</v>
      </c>
      <c r="M80" s="19">
        <f t="shared" si="32"/>
        <v>0</v>
      </c>
      <c r="N80" s="19">
        <f t="shared" si="33"/>
        <v>5237.1304029344674</v>
      </c>
      <c r="O80" s="19">
        <f t="shared" si="34"/>
        <v>-100778.80740912879</v>
      </c>
      <c r="Y80">
        <f t="shared" si="10"/>
        <v>0</v>
      </c>
      <c r="AA80" s="16">
        <f t="shared" si="11"/>
        <v>0</v>
      </c>
      <c r="AB80" s="16">
        <f t="shared" si="12"/>
        <v>0</v>
      </c>
      <c r="AC80" s="16">
        <f t="shared" si="13"/>
        <v>0</v>
      </c>
      <c r="AD80" s="16">
        <f t="shared" si="14"/>
        <v>0</v>
      </c>
      <c r="AE80" s="16">
        <f t="shared" si="15"/>
        <v>0</v>
      </c>
      <c r="AF80" s="19" t="str">
        <f t="shared" si="16"/>
        <v/>
      </c>
      <c r="AG80" s="19" t="str">
        <f t="shared" si="25"/>
        <v/>
      </c>
      <c r="AH80" s="19" t="str">
        <f t="shared" si="17"/>
        <v/>
      </c>
      <c r="AI80" s="16">
        <f t="shared" si="18"/>
        <v>0</v>
      </c>
    </row>
    <row r="81" spans="1:35">
      <c r="A81" s="43" t="str">
        <f t="shared" si="35"/>
        <v/>
      </c>
      <c r="B81" s="19">
        <f t="shared" si="36"/>
        <v>27687.879936128578</v>
      </c>
      <c r="C81" s="19">
        <f t="shared" si="26"/>
        <v>1107.5151974451433</v>
      </c>
      <c r="D81" s="19">
        <f t="shared" si="27"/>
        <v>20000</v>
      </c>
      <c r="E81" s="19">
        <f t="shared" si="37"/>
        <v>-236126.88067430328</v>
      </c>
      <c r="F81" s="19">
        <f t="shared" si="28"/>
        <v>0</v>
      </c>
      <c r="G81" s="19">
        <f t="shared" si="38"/>
        <v>0</v>
      </c>
      <c r="H81" s="19">
        <f t="shared" si="29"/>
        <v>0</v>
      </c>
      <c r="I81" s="19">
        <f t="shared" si="39"/>
        <v>15155.826432417771</v>
      </c>
      <c r="J81" s="19">
        <f t="shared" si="30"/>
        <v>0</v>
      </c>
      <c r="K81" s="19">
        <f t="shared" si="31"/>
        <v>21107.515197445144</v>
      </c>
      <c r="L81" s="19">
        <f t="shared" si="40"/>
        <v>122242.18073863718</v>
      </c>
      <c r="M81" s="19">
        <f t="shared" si="32"/>
        <v>0</v>
      </c>
      <c r="N81" s="19">
        <f t="shared" si="33"/>
        <v>4063.3297112079945</v>
      </c>
      <c r="O81" s="19">
        <f t="shared" si="34"/>
        <v>-105197.99525240003</v>
      </c>
      <c r="Y81">
        <f t="shared" si="10"/>
        <v>0</v>
      </c>
      <c r="AA81" s="16">
        <f t="shared" si="11"/>
        <v>0</v>
      </c>
      <c r="AB81" s="16">
        <f t="shared" si="12"/>
        <v>0</v>
      </c>
      <c r="AC81" s="16">
        <f t="shared" si="13"/>
        <v>0</v>
      </c>
      <c r="AD81" s="16">
        <f t="shared" si="14"/>
        <v>0</v>
      </c>
      <c r="AE81" s="16">
        <f t="shared" si="15"/>
        <v>0</v>
      </c>
      <c r="AF81" s="19" t="str">
        <f t="shared" si="16"/>
        <v/>
      </c>
      <c r="AG81" s="19" t="str">
        <f t="shared" si="25"/>
        <v/>
      </c>
      <c r="AH81" s="19" t="str">
        <f t="shared" si="17"/>
        <v/>
      </c>
      <c r="AI81" s="16">
        <f t="shared" si="18"/>
        <v>0</v>
      </c>
    </row>
    <row r="82" spans="1:35">
      <c r="A82" s="43" t="str">
        <f t="shared" si="35"/>
        <v/>
      </c>
      <c r="B82" s="19">
        <f t="shared" si="36"/>
        <v>-76125.721319465025</v>
      </c>
      <c r="C82" s="19">
        <f t="shared" si="26"/>
        <v>-3045.028852778601</v>
      </c>
      <c r="D82" s="19">
        <f t="shared" si="27"/>
        <v>20000</v>
      </c>
      <c r="E82" s="19">
        <f t="shared" si="37"/>
        <v>-247933.22470801845</v>
      </c>
      <c r="F82" s="19">
        <f t="shared" si="28"/>
        <v>0</v>
      </c>
      <c r="G82" s="19">
        <f t="shared" si="38"/>
        <v>0</v>
      </c>
      <c r="H82" s="19">
        <f t="shared" si="29"/>
        <v>0</v>
      </c>
      <c r="I82" s="19">
        <f t="shared" si="39"/>
        <v>15458.942961066126</v>
      </c>
      <c r="J82" s="19">
        <f t="shared" si="30"/>
        <v>0</v>
      </c>
      <c r="K82" s="19">
        <f t="shared" si="31"/>
        <v>16954.9711472214</v>
      </c>
      <c r="L82" s="19">
        <f t="shared" si="40"/>
        <v>124075.81344971672</v>
      </c>
      <c r="M82" s="19">
        <f t="shared" si="32"/>
        <v>0</v>
      </c>
      <c r="N82" s="19">
        <f t="shared" si="33"/>
        <v>2776.0410556386341</v>
      </c>
      <c r="O82" s="19">
        <f t="shared" si="34"/>
        <v>-109896.88335813396</v>
      </c>
      <c r="Y82">
        <f t="shared" si="10"/>
        <v>0</v>
      </c>
      <c r="AA82" s="16">
        <f t="shared" si="11"/>
        <v>0</v>
      </c>
      <c r="AB82" s="16">
        <f t="shared" si="12"/>
        <v>0</v>
      </c>
      <c r="AC82" s="16">
        <f t="shared" si="13"/>
        <v>0</v>
      </c>
      <c r="AD82" s="16">
        <f t="shared" si="14"/>
        <v>0</v>
      </c>
      <c r="AE82" s="16">
        <f t="shared" si="15"/>
        <v>0</v>
      </c>
      <c r="AF82" s="19" t="str">
        <f t="shared" si="16"/>
        <v/>
      </c>
      <c r="AG82" s="19" t="str">
        <f t="shared" si="25"/>
        <v/>
      </c>
      <c r="AH82" s="19" t="str">
        <f t="shared" si="17"/>
        <v/>
      </c>
      <c r="AI82" s="16">
        <f t="shared" si="18"/>
        <v>0</v>
      </c>
    </row>
    <row r="83" spans="1:35">
      <c r="A83" s="43" t="str">
        <f t="shared" si="35"/>
        <v/>
      </c>
      <c r="B83" s="19">
        <f t="shared" si="36"/>
        <v>-189828.89074357224</v>
      </c>
      <c r="C83" s="19">
        <f t="shared" si="26"/>
        <v>-7593.1556297428897</v>
      </c>
      <c r="D83" s="19">
        <f t="shared" si="27"/>
        <v>20000</v>
      </c>
      <c r="E83" s="19">
        <f t="shared" si="37"/>
        <v>-260329.88594341939</v>
      </c>
      <c r="F83" s="19">
        <f t="shared" si="28"/>
        <v>0</v>
      </c>
      <c r="G83" s="19">
        <f t="shared" si="38"/>
        <v>0</v>
      </c>
      <c r="H83" s="19">
        <f t="shared" si="29"/>
        <v>0</v>
      </c>
      <c r="I83" s="19">
        <f t="shared" si="39"/>
        <v>15768.12182028745</v>
      </c>
      <c r="J83" s="19">
        <f t="shared" si="30"/>
        <v>0</v>
      </c>
      <c r="K83" s="19">
        <f t="shared" si="31"/>
        <v>12406.844370257109</v>
      </c>
      <c r="L83" s="19">
        <f t="shared" si="40"/>
        <v>125936.95065146245</v>
      </c>
      <c r="M83" s="19">
        <f t="shared" si="32"/>
        <v>0</v>
      </c>
      <c r="N83" s="19">
        <f t="shared" si="33"/>
        <v>1366.1217547797039</v>
      </c>
      <c r="O83" s="19">
        <f t="shared" si="34"/>
        <v>-114896.22803598504</v>
      </c>
      <c r="Y83">
        <f t="shared" si="10"/>
        <v>0</v>
      </c>
      <c r="AA83" s="16">
        <f t="shared" si="11"/>
        <v>0</v>
      </c>
      <c r="AB83" s="16">
        <f t="shared" si="12"/>
        <v>0</v>
      </c>
      <c r="AC83" s="16">
        <f t="shared" si="13"/>
        <v>0</v>
      </c>
      <c r="AD83" s="16">
        <f t="shared" si="14"/>
        <v>0</v>
      </c>
      <c r="AE83" s="16">
        <f t="shared" si="15"/>
        <v>0</v>
      </c>
      <c r="AF83" s="19" t="str">
        <f t="shared" si="16"/>
        <v/>
      </c>
      <c r="AG83" s="19" t="str">
        <f t="shared" si="25"/>
        <v/>
      </c>
      <c r="AH83" s="19" t="str">
        <f t="shared" si="17"/>
        <v/>
      </c>
      <c r="AI83" s="16">
        <f t="shared" si="18"/>
        <v>0</v>
      </c>
    </row>
    <row r="84" spans="1:35">
      <c r="A84" s="43" t="str">
        <f t="shared" si="35"/>
        <v/>
      </c>
      <c r="B84" s="19">
        <f t="shared" si="36"/>
        <v>-314216.5633167359</v>
      </c>
      <c r="C84" s="19">
        <f t="shared" si="26"/>
        <v>-12568.662532669436</v>
      </c>
      <c r="D84" s="19">
        <f t="shared" si="27"/>
        <v>20000</v>
      </c>
      <c r="E84" s="19">
        <f t="shared" si="37"/>
        <v>-273346.38024059037</v>
      </c>
      <c r="F84" s="19">
        <f t="shared" si="28"/>
        <v>0</v>
      </c>
      <c r="G84" s="19">
        <f t="shared" si="38"/>
        <v>0</v>
      </c>
      <c r="H84" s="19">
        <f t="shared" si="29"/>
        <v>0</v>
      </c>
      <c r="I84" s="19">
        <f t="shared" si="39"/>
        <v>16083.484256693198</v>
      </c>
      <c r="J84" s="19">
        <f t="shared" si="30"/>
        <v>0</v>
      </c>
      <c r="K84" s="19">
        <f t="shared" si="31"/>
        <v>7431.3374673305643</v>
      </c>
      <c r="L84" s="19">
        <f t="shared" si="40"/>
        <v>127826.00491123437</v>
      </c>
      <c r="M84" s="19">
        <f t="shared" si="32"/>
        <v>0</v>
      </c>
      <c r="N84" s="19">
        <f t="shared" si="33"/>
        <v>-176.28538512752505</v>
      </c>
      <c r="O84" s="19">
        <f t="shared" si="34"/>
        <v>-120218.38205877627</v>
      </c>
      <c r="Y84">
        <f t="shared" si="10"/>
        <v>0</v>
      </c>
      <c r="AA84" s="16">
        <f t="shared" si="11"/>
        <v>0</v>
      </c>
      <c r="AB84" s="16">
        <f t="shared" si="12"/>
        <v>0</v>
      </c>
      <c r="AC84" s="16">
        <f t="shared" si="13"/>
        <v>0</v>
      </c>
      <c r="AD84" s="16">
        <f t="shared" si="14"/>
        <v>0</v>
      </c>
      <c r="AE84" s="16">
        <f t="shared" si="15"/>
        <v>0</v>
      </c>
      <c r="AF84" s="19" t="str">
        <f t="shared" si="16"/>
        <v/>
      </c>
      <c r="AG84" s="19" t="str">
        <f t="shared" si="25"/>
        <v/>
      </c>
      <c r="AH84" s="19" t="str">
        <f t="shared" si="17"/>
        <v/>
      </c>
      <c r="AI84" s="16">
        <f t="shared" si="18"/>
        <v>0</v>
      </c>
    </row>
    <row r="85" spans="1:35">
      <c r="A85" s="43" t="str">
        <f t="shared" si="35"/>
        <v/>
      </c>
      <c r="B85" s="19">
        <f t="shared" si="36"/>
        <v>-450145.77354134899</v>
      </c>
      <c r="C85" s="19">
        <f t="shared" si="26"/>
        <v>-18005.83094165396</v>
      </c>
      <c r="D85" s="19">
        <f t="shared" si="27"/>
        <v>20000</v>
      </c>
      <c r="E85" s="19">
        <f t="shared" si="37"/>
        <v>-287013.69925261987</v>
      </c>
      <c r="F85" s="19">
        <f t="shared" si="28"/>
        <v>0</v>
      </c>
      <c r="G85" s="19">
        <f t="shared" si="38"/>
        <v>0</v>
      </c>
      <c r="H85" s="19">
        <f t="shared" si="29"/>
        <v>0</v>
      </c>
      <c r="I85" s="19">
        <f t="shared" si="39"/>
        <v>16405.153941827062</v>
      </c>
      <c r="J85" s="19">
        <f t="shared" si="30"/>
        <v>0</v>
      </c>
      <c r="K85" s="19">
        <f t="shared" si="31"/>
        <v>1994.1690583460404</v>
      </c>
      <c r="L85" s="19">
        <f t="shared" si="40"/>
        <v>129743.39498490287</v>
      </c>
      <c r="M85" s="19">
        <f t="shared" si="32"/>
        <v>0</v>
      </c>
      <c r="N85" s="19">
        <f t="shared" si="33"/>
        <v>-1861.8075919127275</v>
      </c>
      <c r="O85" s="19">
        <f t="shared" si="34"/>
        <v>-125887.4183346441</v>
      </c>
      <c r="Y85">
        <f t="shared" si="10"/>
        <v>0</v>
      </c>
      <c r="AA85" s="16">
        <f t="shared" si="11"/>
        <v>0</v>
      </c>
      <c r="AB85" s="16">
        <f t="shared" si="12"/>
        <v>0</v>
      </c>
      <c r="AC85" s="16">
        <f t="shared" si="13"/>
        <v>0</v>
      </c>
      <c r="AD85" s="16">
        <f t="shared" si="14"/>
        <v>0</v>
      </c>
      <c r="AE85" s="16">
        <f t="shared" si="15"/>
        <v>0</v>
      </c>
      <c r="AF85" s="19" t="str">
        <f t="shared" si="16"/>
        <v/>
      </c>
      <c r="AG85" s="19" t="str">
        <f t="shared" si="25"/>
        <v/>
      </c>
      <c r="AH85" s="19" t="str">
        <f t="shared" si="17"/>
        <v/>
      </c>
      <c r="AI85" s="16">
        <f t="shared" si="18"/>
        <v>0</v>
      </c>
    </row>
    <row r="86" spans="1:35">
      <c r="A86" s="43" t="str">
        <f t="shared" si="35"/>
        <v/>
      </c>
      <c r="B86" s="19">
        <f t="shared" si="36"/>
        <v>-598540.48055306054</v>
      </c>
      <c r="C86" s="19">
        <f t="shared" si="26"/>
        <v>-23941.619222122423</v>
      </c>
      <c r="D86" s="19">
        <f t="shared" si="27"/>
        <v>20000</v>
      </c>
      <c r="E86" s="19">
        <f t="shared" si="37"/>
        <v>-301364.3842152509</v>
      </c>
      <c r="F86" s="19">
        <f t="shared" si="28"/>
        <v>0</v>
      </c>
      <c r="G86" s="19">
        <f t="shared" si="38"/>
        <v>0</v>
      </c>
      <c r="H86" s="19">
        <f t="shared" si="29"/>
        <v>0</v>
      </c>
      <c r="I86" s="19">
        <f t="shared" si="39"/>
        <v>16733.257020663605</v>
      </c>
      <c r="J86" s="19">
        <f t="shared" si="30"/>
        <v>0</v>
      </c>
      <c r="K86" s="19">
        <f t="shared" si="31"/>
        <v>-3941.6192221224228</v>
      </c>
      <c r="L86" s="19">
        <f t="shared" si="40"/>
        <v>131689.54590967641</v>
      </c>
      <c r="M86" s="19">
        <f t="shared" si="32"/>
        <v>0</v>
      </c>
      <c r="N86" s="19">
        <f t="shared" si="33"/>
        <v>-3701.9019588579508</v>
      </c>
      <c r="O86" s="19">
        <f t="shared" si="34"/>
        <v>-131929.26317294087</v>
      </c>
      <c r="Y86">
        <f t="shared" si="10"/>
        <v>0</v>
      </c>
      <c r="AA86" s="16">
        <f t="shared" si="11"/>
        <v>0</v>
      </c>
      <c r="AB86" s="16">
        <f t="shared" si="12"/>
        <v>0</v>
      </c>
      <c r="AC86" s="16">
        <f t="shared" si="13"/>
        <v>0</v>
      </c>
      <c r="AD86" s="16">
        <f t="shared" si="14"/>
        <v>0</v>
      </c>
      <c r="AE86" s="16">
        <f t="shared" si="15"/>
        <v>0</v>
      </c>
      <c r="AF86" s="19" t="str">
        <f t="shared" si="16"/>
        <v/>
      </c>
      <c r="AG86" s="19" t="str">
        <f t="shared" si="25"/>
        <v/>
      </c>
      <c r="AH86" s="19" t="str">
        <f t="shared" si="17"/>
        <v/>
      </c>
      <c r="AI86" s="16">
        <f t="shared" si="18"/>
        <v>0</v>
      </c>
    </row>
    <row r="87" spans="1:35">
      <c r="A87" s="43" t="str">
        <f t="shared" si="35"/>
        <v/>
      </c>
      <c r="B87" s="19">
        <f t="shared" si="36"/>
        <v>-760396.76775365439</v>
      </c>
      <c r="C87" s="19">
        <f t="shared" si="26"/>
        <v>-30415.870710146177</v>
      </c>
      <c r="D87" s="19">
        <f t="shared" si="27"/>
        <v>20000</v>
      </c>
      <c r="E87" s="19">
        <f t="shared" si="37"/>
        <v>-316432.60342601343</v>
      </c>
      <c r="F87" s="19">
        <f t="shared" si="28"/>
        <v>0</v>
      </c>
      <c r="G87" s="19">
        <f t="shared" si="38"/>
        <v>0</v>
      </c>
      <c r="H87" s="19">
        <f t="shared" si="29"/>
        <v>0</v>
      </c>
      <c r="I87" s="19">
        <f t="shared" si="39"/>
        <v>17067.922161076876</v>
      </c>
      <c r="J87" s="19">
        <f t="shared" si="30"/>
        <v>0</v>
      </c>
      <c r="K87" s="19">
        <f t="shared" si="31"/>
        <v>-10415.870710146177</v>
      </c>
      <c r="L87" s="19">
        <f t="shared" si="40"/>
        <v>133664.88909832155</v>
      </c>
      <c r="M87" s="19">
        <f t="shared" si="32"/>
        <v>0</v>
      </c>
      <c r="N87" s="19">
        <f t="shared" si="33"/>
        <v>-5708.9199201453148</v>
      </c>
      <c r="O87" s="19">
        <f t="shared" si="34"/>
        <v>-138371.83988832243</v>
      </c>
      <c r="Y87">
        <f t="shared" si="10"/>
        <v>0</v>
      </c>
      <c r="AA87" s="16">
        <f t="shared" si="11"/>
        <v>0</v>
      </c>
      <c r="AB87" s="16">
        <f t="shared" si="12"/>
        <v>0</v>
      </c>
      <c r="AC87" s="16">
        <f t="shared" si="13"/>
        <v>0</v>
      </c>
      <c r="AD87" s="16">
        <f t="shared" si="14"/>
        <v>0</v>
      </c>
      <c r="AE87" s="16">
        <f t="shared" si="15"/>
        <v>0</v>
      </c>
      <c r="AF87" s="19" t="str">
        <f t="shared" si="16"/>
        <v/>
      </c>
      <c r="AG87" s="19" t="str">
        <f t="shared" si="25"/>
        <v/>
      </c>
      <c r="AH87" s="19" t="str">
        <f t="shared" si="17"/>
        <v/>
      </c>
      <c r="AI87" s="16">
        <f t="shared" si="18"/>
        <v>0</v>
      </c>
    </row>
    <row r="88" spans="1:35">
      <c r="A88" s="43" t="str">
        <f t="shared" si="35"/>
        <v/>
      </c>
      <c r="B88" s="19">
        <f t="shared" si="36"/>
        <v>-936788.44602965959</v>
      </c>
      <c r="C88" s="19">
        <f t="shared" si="26"/>
        <v>-37471.537841186386</v>
      </c>
      <c r="D88" s="19">
        <f t="shared" si="27"/>
        <v>20000</v>
      </c>
      <c r="E88" s="19">
        <f t="shared" si="37"/>
        <v>-332254.2335973141</v>
      </c>
      <c r="F88" s="19">
        <f t="shared" si="28"/>
        <v>0</v>
      </c>
      <c r="G88" s="19">
        <f t="shared" si="38"/>
        <v>0</v>
      </c>
      <c r="H88" s="19">
        <f t="shared" si="29"/>
        <v>0</v>
      </c>
      <c r="I88" s="19">
        <f t="shared" si="39"/>
        <v>17409.280604298416</v>
      </c>
      <c r="J88" s="19">
        <f t="shared" si="30"/>
        <v>0</v>
      </c>
      <c r="K88" s="19">
        <f t="shared" si="31"/>
        <v>-17471.537841186386</v>
      </c>
      <c r="L88" s="19">
        <f t="shared" si="40"/>
        <v>135669.86243479638</v>
      </c>
      <c r="M88" s="19">
        <f t="shared" si="32"/>
        <v>0</v>
      </c>
      <c r="N88" s="19">
        <f t="shared" si="33"/>
        <v>-7896.1767307677792</v>
      </c>
      <c r="O88" s="19">
        <f t="shared" si="34"/>
        <v>-145245.22354521501</v>
      </c>
      <c r="Y88">
        <f t="shared" si="10"/>
        <v>0</v>
      </c>
      <c r="AA88" s="16">
        <f t="shared" si="11"/>
        <v>0</v>
      </c>
      <c r="AB88" s="16">
        <f t="shared" si="12"/>
        <v>0</v>
      </c>
      <c r="AC88" s="16">
        <f t="shared" si="13"/>
        <v>0</v>
      </c>
      <c r="AD88" s="16">
        <f t="shared" si="14"/>
        <v>0</v>
      </c>
      <c r="AE88" s="16">
        <f t="shared" si="15"/>
        <v>0</v>
      </c>
      <c r="AF88" s="19" t="str">
        <f t="shared" si="16"/>
        <v/>
      </c>
      <c r="AG88" s="19" t="str">
        <f t="shared" si="25"/>
        <v/>
      </c>
      <c r="AH88" s="19" t="str">
        <f t="shared" si="17"/>
        <v/>
      </c>
      <c r="AI88" s="16">
        <f t="shared" si="18"/>
        <v>0</v>
      </c>
    </row>
    <row r="89" spans="1:35">
      <c r="A89" s="43" t="str">
        <f t="shared" si="35"/>
        <v/>
      </c>
      <c r="B89" s="19">
        <f t="shared" si="36"/>
        <v>-1128873.0918763576</v>
      </c>
      <c r="C89" s="19">
        <f t="shared" ref="C89:C120" si="41">+B89*$E$20</f>
        <v>-45154.923675054306</v>
      </c>
      <c r="D89" s="19">
        <f t="shared" ref="D89:D110" si="42">IF(A89&gt;=$B$19,$H$19,0)</f>
        <v>20000</v>
      </c>
      <c r="E89" s="19">
        <f t="shared" si="37"/>
        <v>-348866.94527717982</v>
      </c>
      <c r="F89" s="19">
        <f t="shared" ref="F89:F120" si="43">IF(E89&gt;0, E89*$E$20,0)</f>
        <v>0</v>
      </c>
      <c r="G89" s="19">
        <f t="shared" si="38"/>
        <v>0</v>
      </c>
      <c r="H89" s="19">
        <f t="shared" ref="H89:H110" si="44">IF(A89=$B$20,$H$17,0)</f>
        <v>0</v>
      </c>
      <c r="I89" s="19">
        <f t="shared" si="39"/>
        <v>17757.466216384386</v>
      </c>
      <c r="J89" s="19">
        <f t="shared" ref="J89:J110" si="45">IF(AND(A89&gt;=$B$20,A89&lt;$B$18),$H$20,0)</f>
        <v>0</v>
      </c>
      <c r="K89" s="19">
        <f t="shared" ref="K89:K120" si="46">IF(A89&lt;$B$18,SUM(F89:J89),(C89+D89))</f>
        <v>-25154.923675054306</v>
      </c>
      <c r="L89" s="19">
        <f t="shared" si="40"/>
        <v>137704.91037131831</v>
      </c>
      <c r="M89" s="19">
        <f t="shared" ref="M89:M110" si="47">IF(A89&lt;$B$18,$E$18,0)</f>
        <v>0</v>
      </c>
      <c r="N89" s="19">
        <f t="shared" ref="N89:N110" si="48">(K89-$E$18)*$N$20</f>
        <v>-10278.026339266835</v>
      </c>
      <c r="O89" s="19">
        <f t="shared" ref="O89:O120" si="49">+K89-L89-M89-N89</f>
        <v>-152581.80770710579</v>
      </c>
      <c r="Y89">
        <f t="shared" ref="Y89:Y152" si="50">IF(A89&lt;$B$20,$E$19,0)</f>
        <v>0</v>
      </c>
      <c r="AA89" s="16">
        <f t="shared" ref="AA89:AA152" si="51">IF(A89=$B$18,1,0)</f>
        <v>0</v>
      </c>
      <c r="AB89" s="16">
        <f t="shared" ref="AB89:AB152" si="52">+AA89*B89</f>
        <v>0</v>
      </c>
      <c r="AC89" s="16">
        <f t="shared" ref="AC89:AC152" si="53">AA89*E89</f>
        <v>0</v>
      </c>
      <c r="AD89" s="16">
        <f t="shared" ref="AD89:AD152" si="54">IF(A89=$B$20,1,0)</f>
        <v>0</v>
      </c>
      <c r="AE89" s="16">
        <f t="shared" ref="AE89:AE152" si="55">+AD89*E89</f>
        <v>0</v>
      </c>
      <c r="AF89" s="19" t="str">
        <f t="shared" ref="AF89:AF152" si="56">IF(AND(B89&lt;0, B88&gt;0),A88,"")</f>
        <v/>
      </c>
      <c r="AG89" s="19" t="str">
        <f t="shared" si="25"/>
        <v/>
      </c>
      <c r="AH89" s="19" t="str">
        <f t="shared" ref="AH89:AH152" si="57">IF(AND(E89&lt;0, E88&gt;0),A88,"")</f>
        <v/>
      </c>
      <c r="AI89" s="16">
        <f t="shared" ref="AI89:AI152" si="58">IF(J89&gt;0,L89,0)</f>
        <v>0</v>
      </c>
    </row>
    <row r="90" spans="1:35">
      <c r="A90" s="43" t="str">
        <f t="shared" ref="A90:A110" si="59">IF(A89="","",IF(A89+1&lt;=$B$21,A89+1,""))</f>
        <v/>
      </c>
      <c r="B90" s="19">
        <f t="shared" ref="B90:B121" si="60">IF(A90&lt;$B$18,B89*(1+$N$16)+$E$18+Y89, O89+B89*(1+$N$16))</f>
        <v>-1337898.5541772812</v>
      </c>
      <c r="C90" s="19">
        <f t="shared" si="41"/>
        <v>-53515.942167091249</v>
      </c>
      <c r="D90" s="19">
        <f t="shared" si="42"/>
        <v>20000</v>
      </c>
      <c r="E90" s="19">
        <f t="shared" ref="E90:E110" si="61">IF(A90&lt;$B$18, E89*(1+$N$17)+O89, E89*(1+$N$17))</f>
        <v>-366310.29254103883</v>
      </c>
      <c r="F90" s="19">
        <f t="shared" si="43"/>
        <v>0</v>
      </c>
      <c r="G90" s="19">
        <f t="shared" ref="G90:G110" si="62">IF(A90&lt;$B$20,G89*(1+$N$18),0)</f>
        <v>0</v>
      </c>
      <c r="H90" s="19">
        <f t="shared" si="44"/>
        <v>0</v>
      </c>
      <c r="I90" s="19">
        <f t="shared" ref="I90:I110" si="63">+I89*(1+$N$18)</f>
        <v>18112.615540712075</v>
      </c>
      <c r="J90" s="19">
        <f t="shared" si="45"/>
        <v>0</v>
      </c>
      <c r="K90" s="19">
        <f t="shared" si="46"/>
        <v>-33515.942167091249</v>
      </c>
      <c r="L90" s="19">
        <f t="shared" ref="L90:L110" si="64">IF(A90=$B$18, L89*$K$17, L89*(1+$N$19))</f>
        <v>139770.48402688807</v>
      </c>
      <c r="M90" s="19">
        <f t="shared" si="47"/>
        <v>0</v>
      </c>
      <c r="N90" s="19">
        <f t="shared" si="48"/>
        <v>-12869.942071798287</v>
      </c>
      <c r="O90" s="19">
        <f t="shared" si="49"/>
        <v>-160416.48412218102</v>
      </c>
      <c r="Y90">
        <f t="shared" si="50"/>
        <v>0</v>
      </c>
      <c r="AA90" s="16">
        <f t="shared" si="51"/>
        <v>0</v>
      </c>
      <c r="AB90" s="16">
        <f t="shared" si="52"/>
        <v>0</v>
      </c>
      <c r="AC90" s="16">
        <f t="shared" si="53"/>
        <v>0</v>
      </c>
      <c r="AD90" s="16">
        <f t="shared" si="54"/>
        <v>0</v>
      </c>
      <c r="AE90" s="16">
        <f t="shared" si="55"/>
        <v>0</v>
      </c>
      <c r="AF90" s="19" t="str">
        <f t="shared" si="56"/>
        <v/>
      </c>
      <c r="AG90" s="19" t="str">
        <f t="shared" si="25"/>
        <v/>
      </c>
      <c r="AH90" s="19" t="str">
        <f t="shared" si="57"/>
        <v/>
      </c>
      <c r="AI90" s="16">
        <f t="shared" si="58"/>
        <v>0</v>
      </c>
    </row>
    <row r="91" spans="1:35">
      <c r="A91" s="43" t="str">
        <f t="shared" si="59"/>
        <v/>
      </c>
      <c r="B91" s="19">
        <f t="shared" si="60"/>
        <v>-1565209.9660083265</v>
      </c>
      <c r="C91" s="19">
        <f t="shared" si="41"/>
        <v>-62608.398640333064</v>
      </c>
      <c r="D91" s="19">
        <f t="shared" si="42"/>
        <v>20000</v>
      </c>
      <c r="E91" s="19">
        <f t="shared" si="61"/>
        <v>-384625.80716809077</v>
      </c>
      <c r="F91" s="19">
        <f t="shared" si="43"/>
        <v>0</v>
      </c>
      <c r="G91" s="19">
        <f t="shared" si="62"/>
        <v>0</v>
      </c>
      <c r="H91" s="19">
        <f t="shared" si="44"/>
        <v>0</v>
      </c>
      <c r="I91" s="19">
        <f t="shared" si="63"/>
        <v>18474.867851526316</v>
      </c>
      <c r="J91" s="19">
        <f t="shared" si="45"/>
        <v>0</v>
      </c>
      <c r="K91" s="19">
        <f t="shared" si="46"/>
        <v>-42608.398640333064</v>
      </c>
      <c r="L91" s="19">
        <f t="shared" si="64"/>
        <v>141867.04128729136</v>
      </c>
      <c r="M91" s="19">
        <f t="shared" si="47"/>
        <v>0</v>
      </c>
      <c r="N91" s="19">
        <f t="shared" si="48"/>
        <v>-15688.603578503249</v>
      </c>
      <c r="O91" s="19">
        <f t="shared" si="49"/>
        <v>-168786.83634912118</v>
      </c>
      <c r="Y91">
        <f t="shared" si="50"/>
        <v>0</v>
      </c>
      <c r="AA91" s="16">
        <f t="shared" si="51"/>
        <v>0</v>
      </c>
      <c r="AB91" s="16">
        <f t="shared" si="52"/>
        <v>0</v>
      </c>
      <c r="AC91" s="16">
        <f t="shared" si="53"/>
        <v>0</v>
      </c>
      <c r="AD91" s="16">
        <f t="shared" si="54"/>
        <v>0</v>
      </c>
      <c r="AE91" s="16">
        <f t="shared" si="55"/>
        <v>0</v>
      </c>
      <c r="AF91" s="19" t="str">
        <f t="shared" si="56"/>
        <v/>
      </c>
      <c r="AG91" s="19" t="str">
        <f t="shared" ref="AG91:AG154" si="65">IF(AF90&gt;0,AF91,0)</f>
        <v/>
      </c>
      <c r="AH91" s="19" t="str">
        <f t="shared" si="57"/>
        <v/>
      </c>
      <c r="AI91" s="16">
        <f t="shared" si="58"/>
        <v>0</v>
      </c>
    </row>
    <row r="92" spans="1:35">
      <c r="A92" s="43" t="str">
        <f t="shared" si="59"/>
        <v/>
      </c>
      <c r="B92" s="19">
        <f t="shared" si="60"/>
        <v>-1812257.3006578642</v>
      </c>
      <c r="C92" s="19">
        <f t="shared" si="41"/>
        <v>-72490.292026314564</v>
      </c>
      <c r="D92" s="19">
        <f t="shared" si="42"/>
        <v>20000</v>
      </c>
      <c r="E92" s="19">
        <f t="shared" si="61"/>
        <v>-403857.09752649534</v>
      </c>
      <c r="F92" s="19">
        <f t="shared" si="43"/>
        <v>0</v>
      </c>
      <c r="G92" s="19">
        <f t="shared" si="62"/>
        <v>0</v>
      </c>
      <c r="H92" s="19">
        <f t="shared" si="44"/>
        <v>0</v>
      </c>
      <c r="I92" s="19">
        <f t="shared" si="63"/>
        <v>18844.365208556843</v>
      </c>
      <c r="J92" s="19">
        <f t="shared" si="45"/>
        <v>0</v>
      </c>
      <c r="K92" s="19">
        <f t="shared" si="46"/>
        <v>-52490.292026314564</v>
      </c>
      <c r="L92" s="19">
        <f t="shared" si="64"/>
        <v>143995.04690660071</v>
      </c>
      <c r="M92" s="19">
        <f t="shared" si="47"/>
        <v>0</v>
      </c>
      <c r="N92" s="19">
        <f t="shared" si="48"/>
        <v>-18751.990528157516</v>
      </c>
      <c r="O92" s="19">
        <f t="shared" si="49"/>
        <v>-177733.34840475777</v>
      </c>
      <c r="Y92">
        <f t="shared" si="50"/>
        <v>0</v>
      </c>
      <c r="AA92" s="16">
        <f t="shared" si="51"/>
        <v>0</v>
      </c>
      <c r="AB92" s="16">
        <f t="shared" si="52"/>
        <v>0</v>
      </c>
      <c r="AC92" s="16">
        <f t="shared" si="53"/>
        <v>0</v>
      </c>
      <c r="AD92" s="16">
        <f t="shared" si="54"/>
        <v>0</v>
      </c>
      <c r="AE92" s="16">
        <f t="shared" si="55"/>
        <v>0</v>
      </c>
      <c r="AF92" s="19" t="str">
        <f t="shared" si="56"/>
        <v/>
      </c>
      <c r="AG92" s="19" t="str">
        <f t="shared" si="65"/>
        <v/>
      </c>
      <c r="AH92" s="19" t="str">
        <f t="shared" si="57"/>
        <v/>
      </c>
      <c r="AI92" s="16">
        <f t="shared" si="58"/>
        <v>0</v>
      </c>
    </row>
    <row r="93" spans="1:35">
      <c r="A93" s="43" t="str">
        <f t="shared" si="59"/>
        <v/>
      </c>
      <c r="B93" s="19">
        <f t="shared" si="60"/>
        <v>-2080603.5140955152</v>
      </c>
      <c r="C93" s="19">
        <f t="shared" si="41"/>
        <v>-83224.140563820605</v>
      </c>
      <c r="D93" s="19">
        <f t="shared" si="42"/>
        <v>20000</v>
      </c>
      <c r="E93" s="19">
        <f t="shared" si="61"/>
        <v>-424049.95240282011</v>
      </c>
      <c r="F93" s="19">
        <f t="shared" si="43"/>
        <v>0</v>
      </c>
      <c r="G93" s="19">
        <f t="shared" si="62"/>
        <v>0</v>
      </c>
      <c r="H93" s="19">
        <f t="shared" si="44"/>
        <v>0</v>
      </c>
      <c r="I93" s="19">
        <f t="shared" si="63"/>
        <v>19221.252512727981</v>
      </c>
      <c r="J93" s="19">
        <f t="shared" si="45"/>
        <v>0</v>
      </c>
      <c r="K93" s="19">
        <f t="shared" si="46"/>
        <v>-63224.140563820605</v>
      </c>
      <c r="L93" s="19">
        <f t="shared" si="64"/>
        <v>146154.97261019971</v>
      </c>
      <c r="M93" s="19">
        <f t="shared" si="47"/>
        <v>0</v>
      </c>
      <c r="N93" s="19">
        <f t="shared" si="48"/>
        <v>-22079.483574784386</v>
      </c>
      <c r="O93" s="19">
        <f t="shared" si="49"/>
        <v>-187299.62959923592</v>
      </c>
      <c r="Y93">
        <f t="shared" si="50"/>
        <v>0</v>
      </c>
      <c r="AA93" s="16">
        <f t="shared" si="51"/>
        <v>0</v>
      </c>
      <c r="AB93" s="16">
        <f t="shared" si="52"/>
        <v>0</v>
      </c>
      <c r="AC93" s="16">
        <f t="shared" si="53"/>
        <v>0</v>
      </c>
      <c r="AD93" s="16">
        <f t="shared" si="54"/>
        <v>0</v>
      </c>
      <c r="AE93" s="16">
        <f t="shared" si="55"/>
        <v>0</v>
      </c>
      <c r="AF93" s="19" t="str">
        <f t="shared" si="56"/>
        <v/>
      </c>
      <c r="AG93" s="19" t="str">
        <f t="shared" si="65"/>
        <v/>
      </c>
      <c r="AH93" s="19" t="str">
        <f t="shared" si="57"/>
        <v/>
      </c>
      <c r="AI93" s="16">
        <f t="shared" si="58"/>
        <v>0</v>
      </c>
    </row>
    <row r="94" spans="1:35">
      <c r="A94" s="43" t="str">
        <f t="shared" si="59"/>
        <v/>
      </c>
      <c r="B94" s="19">
        <f t="shared" si="60"/>
        <v>-2371933.3193995273</v>
      </c>
      <c r="C94" s="19">
        <f t="shared" si="41"/>
        <v>-94877.332775981093</v>
      </c>
      <c r="D94" s="19">
        <f t="shared" si="42"/>
        <v>20000</v>
      </c>
      <c r="E94" s="19">
        <f t="shared" si="61"/>
        <v>-445252.45002296113</v>
      </c>
      <c r="F94" s="19">
        <f t="shared" si="43"/>
        <v>0</v>
      </c>
      <c r="G94" s="19">
        <f t="shared" si="62"/>
        <v>0</v>
      </c>
      <c r="H94" s="19">
        <f t="shared" si="44"/>
        <v>0</v>
      </c>
      <c r="I94" s="19">
        <f t="shared" si="63"/>
        <v>19605.677562982539</v>
      </c>
      <c r="J94" s="19">
        <f t="shared" si="45"/>
        <v>0</v>
      </c>
      <c r="K94" s="19">
        <f t="shared" si="46"/>
        <v>-74877.332775981093</v>
      </c>
      <c r="L94" s="19">
        <f t="shared" si="64"/>
        <v>148347.2971993527</v>
      </c>
      <c r="M94" s="19">
        <f t="shared" si="47"/>
        <v>0</v>
      </c>
      <c r="N94" s="19">
        <f t="shared" si="48"/>
        <v>-25691.973160554138</v>
      </c>
      <c r="O94" s="19">
        <f t="shared" si="49"/>
        <v>-197532.65681477968</v>
      </c>
      <c r="Y94">
        <f t="shared" si="50"/>
        <v>0</v>
      </c>
      <c r="AA94" s="16">
        <f t="shared" si="51"/>
        <v>0</v>
      </c>
      <c r="AB94" s="16">
        <f t="shared" si="52"/>
        <v>0</v>
      </c>
      <c r="AC94" s="16">
        <f t="shared" si="53"/>
        <v>0</v>
      </c>
      <c r="AD94" s="16">
        <f t="shared" si="54"/>
        <v>0</v>
      </c>
      <c r="AE94" s="16">
        <f t="shared" si="55"/>
        <v>0</v>
      </c>
      <c r="AF94" s="19" t="str">
        <f t="shared" si="56"/>
        <v/>
      </c>
      <c r="AG94" s="19" t="str">
        <f t="shared" si="65"/>
        <v/>
      </c>
      <c r="AH94" s="19" t="str">
        <f t="shared" si="57"/>
        <v/>
      </c>
      <c r="AI94" s="16">
        <f t="shared" si="58"/>
        <v>0</v>
      </c>
    </row>
    <row r="95" spans="1:35">
      <c r="A95" s="43" t="str">
        <f t="shared" si="59"/>
        <v/>
      </c>
      <c r="B95" s="19">
        <f t="shared" si="60"/>
        <v>-2688062.6421842836</v>
      </c>
      <c r="C95" s="19">
        <f t="shared" si="41"/>
        <v>-107522.50568737135</v>
      </c>
      <c r="D95" s="19">
        <f t="shared" si="42"/>
        <v>20000</v>
      </c>
      <c r="E95" s="19">
        <f t="shared" si="61"/>
        <v>-467515.07252410922</v>
      </c>
      <c r="F95" s="19">
        <f t="shared" si="43"/>
        <v>0</v>
      </c>
      <c r="G95" s="19">
        <f t="shared" si="62"/>
        <v>0</v>
      </c>
      <c r="H95" s="19">
        <f t="shared" si="44"/>
        <v>0</v>
      </c>
      <c r="I95" s="19">
        <f t="shared" si="63"/>
        <v>19997.791114242191</v>
      </c>
      <c r="J95" s="19">
        <f t="shared" si="45"/>
        <v>0</v>
      </c>
      <c r="K95" s="19">
        <f t="shared" si="46"/>
        <v>-87522.505687371347</v>
      </c>
      <c r="L95" s="19">
        <f t="shared" si="64"/>
        <v>150572.50665734298</v>
      </c>
      <c r="M95" s="19">
        <f t="shared" si="47"/>
        <v>0</v>
      </c>
      <c r="N95" s="19">
        <f t="shared" si="48"/>
        <v>-29611.976763085117</v>
      </c>
      <c r="O95" s="19">
        <f t="shared" si="49"/>
        <v>-208483.0355816292</v>
      </c>
      <c r="Y95">
        <f t="shared" si="50"/>
        <v>0</v>
      </c>
      <c r="AA95" s="16">
        <f t="shared" si="51"/>
        <v>0</v>
      </c>
      <c r="AB95" s="16">
        <f t="shared" si="52"/>
        <v>0</v>
      </c>
      <c r="AC95" s="16">
        <f t="shared" si="53"/>
        <v>0</v>
      </c>
      <c r="AD95" s="16">
        <f t="shared" si="54"/>
        <v>0</v>
      </c>
      <c r="AE95" s="16">
        <f t="shared" si="55"/>
        <v>0</v>
      </c>
      <c r="AF95" s="19" t="str">
        <f t="shared" si="56"/>
        <v/>
      </c>
      <c r="AG95" s="19" t="str">
        <f t="shared" si="65"/>
        <v/>
      </c>
      <c r="AH95" s="19" t="str">
        <f t="shared" si="57"/>
        <v/>
      </c>
      <c r="AI95" s="16">
        <f t="shared" si="58"/>
        <v>0</v>
      </c>
    </row>
    <row r="96" spans="1:35">
      <c r="A96" s="43" t="str">
        <f t="shared" si="59"/>
        <v/>
      </c>
      <c r="B96" s="19">
        <f t="shared" si="60"/>
        <v>-3030948.8098751269</v>
      </c>
      <c r="C96" s="19">
        <f t="shared" si="41"/>
        <v>-121237.95239500508</v>
      </c>
      <c r="D96" s="19">
        <f t="shared" si="42"/>
        <v>20000</v>
      </c>
      <c r="E96" s="19">
        <f t="shared" si="61"/>
        <v>-490890.82615031471</v>
      </c>
      <c r="F96" s="19">
        <f t="shared" si="43"/>
        <v>0</v>
      </c>
      <c r="G96" s="19">
        <f t="shared" si="62"/>
        <v>0</v>
      </c>
      <c r="H96" s="19">
        <f t="shared" si="44"/>
        <v>0</v>
      </c>
      <c r="I96" s="19">
        <f t="shared" si="63"/>
        <v>20397.746936527034</v>
      </c>
      <c r="J96" s="19">
        <f t="shared" si="45"/>
        <v>0</v>
      </c>
      <c r="K96" s="19">
        <f t="shared" si="46"/>
        <v>-101237.95239500508</v>
      </c>
      <c r="L96" s="19">
        <f t="shared" si="64"/>
        <v>152831.09425720311</v>
      </c>
      <c r="M96" s="19">
        <f t="shared" si="47"/>
        <v>0</v>
      </c>
      <c r="N96" s="19">
        <f t="shared" si="48"/>
        <v>-33863.765242451576</v>
      </c>
      <c r="O96" s="19">
        <f t="shared" si="49"/>
        <v>-220205.28140975663</v>
      </c>
      <c r="Y96">
        <f t="shared" si="50"/>
        <v>0</v>
      </c>
      <c r="AA96" s="16">
        <f t="shared" si="51"/>
        <v>0</v>
      </c>
      <c r="AB96" s="16">
        <f t="shared" si="52"/>
        <v>0</v>
      </c>
      <c r="AC96" s="16">
        <f t="shared" si="53"/>
        <v>0</v>
      </c>
      <c r="AD96" s="16">
        <f t="shared" si="54"/>
        <v>0</v>
      </c>
      <c r="AE96" s="16">
        <f t="shared" si="55"/>
        <v>0</v>
      </c>
      <c r="AF96" s="19" t="str">
        <f t="shared" si="56"/>
        <v/>
      </c>
      <c r="AG96" s="19" t="str">
        <f t="shared" si="65"/>
        <v/>
      </c>
      <c r="AH96" s="19" t="str">
        <f t="shared" si="57"/>
        <v/>
      </c>
      <c r="AI96" s="16">
        <f t="shared" si="58"/>
        <v>0</v>
      </c>
    </row>
    <row r="97" spans="1:35">
      <c r="A97" s="43" t="str">
        <f t="shared" si="59"/>
        <v/>
      </c>
      <c r="B97" s="19">
        <f t="shared" si="60"/>
        <v>-3402701.5317786401</v>
      </c>
      <c r="C97" s="19">
        <f t="shared" si="41"/>
        <v>-136108.06127114562</v>
      </c>
      <c r="D97" s="19">
        <f t="shared" si="42"/>
        <v>20000</v>
      </c>
      <c r="E97" s="19">
        <f t="shared" si="61"/>
        <v>-515435.36745783046</v>
      </c>
      <c r="F97" s="19">
        <f t="shared" si="43"/>
        <v>0</v>
      </c>
      <c r="G97" s="19">
        <f t="shared" si="62"/>
        <v>0</v>
      </c>
      <c r="H97" s="19">
        <f t="shared" si="44"/>
        <v>0</v>
      </c>
      <c r="I97" s="19">
        <f t="shared" si="63"/>
        <v>20805.701875257575</v>
      </c>
      <c r="J97" s="19">
        <f t="shared" si="45"/>
        <v>0</v>
      </c>
      <c r="K97" s="19">
        <f t="shared" si="46"/>
        <v>-116108.06127114562</v>
      </c>
      <c r="L97" s="19">
        <f t="shared" si="64"/>
        <v>155123.56067106113</v>
      </c>
      <c r="M97" s="19">
        <f t="shared" si="47"/>
        <v>0</v>
      </c>
      <c r="N97" s="19">
        <f t="shared" si="48"/>
        <v>-38473.498994055139</v>
      </c>
      <c r="O97" s="19">
        <f t="shared" si="49"/>
        <v>-232758.12294815161</v>
      </c>
      <c r="Y97">
        <f t="shared" si="50"/>
        <v>0</v>
      </c>
      <c r="AA97" s="16">
        <f t="shared" si="51"/>
        <v>0</v>
      </c>
      <c r="AB97" s="16">
        <f t="shared" si="52"/>
        <v>0</v>
      </c>
      <c r="AC97" s="16">
        <f t="shared" si="53"/>
        <v>0</v>
      </c>
      <c r="AD97" s="16">
        <f t="shared" si="54"/>
        <v>0</v>
      </c>
      <c r="AE97" s="16">
        <f t="shared" si="55"/>
        <v>0</v>
      </c>
      <c r="AF97" s="19" t="str">
        <f t="shared" si="56"/>
        <v/>
      </c>
      <c r="AG97" s="19" t="str">
        <f t="shared" si="65"/>
        <v/>
      </c>
      <c r="AH97" s="19" t="str">
        <f t="shared" si="57"/>
        <v/>
      </c>
      <c r="AI97" s="16">
        <f t="shared" si="58"/>
        <v>0</v>
      </c>
    </row>
    <row r="98" spans="1:35">
      <c r="A98" s="43" t="str">
        <f t="shared" si="59"/>
        <v/>
      </c>
      <c r="B98" s="19">
        <f t="shared" si="60"/>
        <v>-3805594.7313157236</v>
      </c>
      <c r="C98" s="19">
        <f t="shared" si="41"/>
        <v>-152223.78925262895</v>
      </c>
      <c r="D98" s="19">
        <f t="shared" si="42"/>
        <v>20000</v>
      </c>
      <c r="E98" s="19">
        <f t="shared" si="61"/>
        <v>-541207.13583072205</v>
      </c>
      <c r="F98" s="19">
        <f t="shared" si="43"/>
        <v>0</v>
      </c>
      <c r="G98" s="19">
        <f t="shared" si="62"/>
        <v>0</v>
      </c>
      <c r="H98" s="19">
        <f t="shared" si="44"/>
        <v>0</v>
      </c>
      <c r="I98" s="19">
        <f t="shared" si="63"/>
        <v>21221.815912762726</v>
      </c>
      <c r="J98" s="19">
        <f t="shared" si="45"/>
        <v>0</v>
      </c>
      <c r="K98" s="19">
        <f t="shared" si="46"/>
        <v>-132223.78925262895</v>
      </c>
      <c r="L98" s="19">
        <f t="shared" si="64"/>
        <v>157450.41408112703</v>
      </c>
      <c r="M98" s="19">
        <f t="shared" si="47"/>
        <v>0</v>
      </c>
      <c r="N98" s="19">
        <f t="shared" si="48"/>
        <v>-43469.374668314973</v>
      </c>
      <c r="O98" s="19">
        <f t="shared" si="49"/>
        <v>-246204.82866544099</v>
      </c>
      <c r="Y98">
        <f t="shared" si="50"/>
        <v>0</v>
      </c>
      <c r="AA98" s="16">
        <f t="shared" si="51"/>
        <v>0</v>
      </c>
      <c r="AB98" s="16">
        <f t="shared" si="52"/>
        <v>0</v>
      </c>
      <c r="AC98" s="16">
        <f t="shared" si="53"/>
        <v>0</v>
      </c>
      <c r="AD98" s="16">
        <f t="shared" si="54"/>
        <v>0</v>
      </c>
      <c r="AE98" s="16">
        <f t="shared" si="55"/>
        <v>0</v>
      </c>
      <c r="AF98" s="19" t="str">
        <f t="shared" si="56"/>
        <v/>
      </c>
      <c r="AG98" s="19" t="str">
        <f t="shared" si="65"/>
        <v/>
      </c>
      <c r="AH98" s="19" t="str">
        <f t="shared" si="57"/>
        <v/>
      </c>
      <c r="AI98" s="16">
        <f t="shared" si="58"/>
        <v>0</v>
      </c>
    </row>
    <row r="99" spans="1:35">
      <c r="A99" s="43" t="str">
        <f t="shared" si="59"/>
        <v/>
      </c>
      <c r="B99" s="19">
        <f t="shared" si="60"/>
        <v>-4242079.2965469509</v>
      </c>
      <c r="C99" s="19">
        <f t="shared" si="41"/>
        <v>-169683.17186187804</v>
      </c>
      <c r="D99" s="19">
        <f t="shared" si="42"/>
        <v>20000</v>
      </c>
      <c r="E99" s="19">
        <f t="shared" si="61"/>
        <v>-568267.49262225814</v>
      </c>
      <c r="F99" s="19">
        <f t="shared" si="43"/>
        <v>0</v>
      </c>
      <c r="G99" s="19">
        <f t="shared" si="62"/>
        <v>0</v>
      </c>
      <c r="H99" s="19">
        <f t="shared" si="44"/>
        <v>0</v>
      </c>
      <c r="I99" s="19">
        <f t="shared" si="63"/>
        <v>21646.252231017981</v>
      </c>
      <c r="J99" s="19">
        <f t="shared" si="45"/>
        <v>0</v>
      </c>
      <c r="K99" s="19">
        <f t="shared" si="46"/>
        <v>-149683.17186187804</v>
      </c>
      <c r="L99" s="19">
        <f t="shared" si="64"/>
        <v>159812.17029234392</v>
      </c>
      <c r="M99" s="19">
        <f t="shared" si="47"/>
        <v>0</v>
      </c>
      <c r="N99" s="19">
        <f t="shared" si="48"/>
        <v>-48881.783277182192</v>
      </c>
      <c r="O99" s="19">
        <f t="shared" si="49"/>
        <v>-260613.55887703976</v>
      </c>
      <c r="Y99">
        <f t="shared" si="50"/>
        <v>0</v>
      </c>
      <c r="AA99" s="16">
        <f t="shared" si="51"/>
        <v>0</v>
      </c>
      <c r="AB99" s="16">
        <f t="shared" si="52"/>
        <v>0</v>
      </c>
      <c r="AC99" s="16">
        <f t="shared" si="53"/>
        <v>0</v>
      </c>
      <c r="AD99" s="16">
        <f t="shared" si="54"/>
        <v>0</v>
      </c>
      <c r="AE99" s="16">
        <f t="shared" si="55"/>
        <v>0</v>
      </c>
      <c r="AF99" s="19" t="str">
        <f t="shared" si="56"/>
        <v/>
      </c>
      <c r="AG99" s="19" t="str">
        <f t="shared" si="65"/>
        <v/>
      </c>
      <c r="AH99" s="19" t="str">
        <f t="shared" si="57"/>
        <v/>
      </c>
      <c r="AI99" s="16">
        <f t="shared" si="58"/>
        <v>0</v>
      </c>
    </row>
    <row r="100" spans="1:35">
      <c r="A100" s="43" t="str">
        <f t="shared" si="59"/>
        <v/>
      </c>
      <c r="B100" s="19">
        <f t="shared" si="60"/>
        <v>-4714796.8202513382</v>
      </c>
      <c r="C100" s="19">
        <f t="shared" si="41"/>
        <v>-188591.87281005352</v>
      </c>
      <c r="D100" s="19">
        <f t="shared" si="42"/>
        <v>20000</v>
      </c>
      <c r="E100" s="19">
        <f t="shared" si="61"/>
        <v>-596680.86725337105</v>
      </c>
      <c r="F100" s="19">
        <f t="shared" si="43"/>
        <v>0</v>
      </c>
      <c r="G100" s="19">
        <f t="shared" si="62"/>
        <v>0</v>
      </c>
      <c r="H100" s="19">
        <f t="shared" si="44"/>
        <v>0</v>
      </c>
      <c r="I100" s="19">
        <f t="shared" si="63"/>
        <v>22079.17727563834</v>
      </c>
      <c r="J100" s="19">
        <f t="shared" si="45"/>
        <v>0</v>
      </c>
      <c r="K100" s="19">
        <f t="shared" si="46"/>
        <v>-168591.87281005352</v>
      </c>
      <c r="L100" s="19">
        <f t="shared" si="64"/>
        <v>162209.35284672905</v>
      </c>
      <c r="M100" s="19">
        <f t="shared" si="47"/>
        <v>0</v>
      </c>
      <c r="N100" s="19">
        <f t="shared" si="48"/>
        <v>-54743.48057111659</v>
      </c>
      <c r="O100" s="19">
        <f t="shared" si="49"/>
        <v>-276057.74508566596</v>
      </c>
      <c r="Y100">
        <f t="shared" si="50"/>
        <v>0</v>
      </c>
      <c r="AA100" s="16">
        <f t="shared" si="51"/>
        <v>0</v>
      </c>
      <c r="AB100" s="16">
        <f t="shared" si="52"/>
        <v>0</v>
      </c>
      <c r="AC100" s="16">
        <f t="shared" si="53"/>
        <v>0</v>
      </c>
      <c r="AD100" s="16">
        <f t="shared" si="54"/>
        <v>0</v>
      </c>
      <c r="AE100" s="16">
        <f t="shared" si="55"/>
        <v>0</v>
      </c>
      <c r="AF100" s="19" t="str">
        <f t="shared" si="56"/>
        <v/>
      </c>
      <c r="AG100" s="19" t="str">
        <f t="shared" si="65"/>
        <v/>
      </c>
      <c r="AH100" s="19" t="str">
        <f t="shared" si="57"/>
        <v/>
      </c>
      <c r="AI100" s="16">
        <f t="shared" si="58"/>
        <v>0</v>
      </c>
    </row>
    <row r="101" spans="1:35">
      <c r="A101" s="43" t="str">
        <f t="shared" si="59"/>
        <v/>
      </c>
      <c r="B101" s="19">
        <f t="shared" si="60"/>
        <v>-5226594.4063495714</v>
      </c>
      <c r="C101" s="19">
        <f t="shared" si="41"/>
        <v>-209063.77625398285</v>
      </c>
      <c r="D101" s="19">
        <f t="shared" si="42"/>
        <v>20000</v>
      </c>
      <c r="E101" s="19">
        <f t="shared" si="61"/>
        <v>-626514.91061603965</v>
      </c>
      <c r="F101" s="19">
        <f t="shared" si="43"/>
        <v>0</v>
      </c>
      <c r="G101" s="19">
        <f t="shared" si="62"/>
        <v>0</v>
      </c>
      <c r="H101" s="19">
        <f t="shared" si="44"/>
        <v>0</v>
      </c>
      <c r="I101" s="19">
        <f t="shared" si="63"/>
        <v>22520.760821151107</v>
      </c>
      <c r="J101" s="19">
        <f t="shared" si="45"/>
        <v>0</v>
      </c>
      <c r="K101" s="19">
        <f t="shared" si="46"/>
        <v>-189063.77625398285</v>
      </c>
      <c r="L101" s="19">
        <f t="shared" si="64"/>
        <v>164642.49313942998</v>
      </c>
      <c r="M101" s="19">
        <f t="shared" si="47"/>
        <v>0</v>
      </c>
      <c r="N101" s="19">
        <f t="shared" si="48"/>
        <v>-61089.770638734684</v>
      </c>
      <c r="O101" s="19">
        <f t="shared" si="49"/>
        <v>-292616.49875467818</v>
      </c>
      <c r="Y101">
        <f t="shared" si="50"/>
        <v>0</v>
      </c>
      <c r="AA101" s="16">
        <f t="shared" si="51"/>
        <v>0</v>
      </c>
      <c r="AB101" s="16">
        <f t="shared" si="52"/>
        <v>0</v>
      </c>
      <c r="AC101" s="16">
        <f t="shared" si="53"/>
        <v>0</v>
      </c>
      <c r="AD101" s="16">
        <f t="shared" si="54"/>
        <v>0</v>
      </c>
      <c r="AE101" s="16">
        <f t="shared" si="55"/>
        <v>0</v>
      </c>
      <c r="AF101" s="19" t="str">
        <f t="shared" si="56"/>
        <v/>
      </c>
      <c r="AG101" s="19" t="str">
        <f t="shared" si="65"/>
        <v/>
      </c>
      <c r="AH101" s="19" t="str">
        <f t="shared" si="57"/>
        <v/>
      </c>
      <c r="AI101" s="16">
        <f t="shared" si="58"/>
        <v>0</v>
      </c>
    </row>
    <row r="102" spans="1:35">
      <c r="A102" s="43" t="str">
        <f t="shared" si="59"/>
        <v/>
      </c>
      <c r="B102" s="19">
        <f t="shared" si="60"/>
        <v>-5780540.6254217289</v>
      </c>
      <c r="C102" s="19">
        <f t="shared" si="41"/>
        <v>-231221.62501686916</v>
      </c>
      <c r="D102" s="19">
        <f t="shared" si="42"/>
        <v>20000</v>
      </c>
      <c r="E102" s="19">
        <f t="shared" si="61"/>
        <v>-657840.65614684171</v>
      </c>
      <c r="F102" s="19">
        <f t="shared" si="43"/>
        <v>0</v>
      </c>
      <c r="G102" s="19">
        <f t="shared" si="62"/>
        <v>0</v>
      </c>
      <c r="H102" s="19">
        <f t="shared" si="44"/>
        <v>0</v>
      </c>
      <c r="I102" s="19">
        <f t="shared" si="63"/>
        <v>22971.176037574129</v>
      </c>
      <c r="J102" s="19">
        <f t="shared" si="45"/>
        <v>0</v>
      </c>
      <c r="K102" s="19">
        <f t="shared" si="46"/>
        <v>-211221.62501686916</v>
      </c>
      <c r="L102" s="19">
        <f t="shared" si="64"/>
        <v>167112.13053652141</v>
      </c>
      <c r="M102" s="19">
        <f t="shared" si="47"/>
        <v>0</v>
      </c>
      <c r="N102" s="19">
        <f t="shared" si="48"/>
        <v>-67958.703755229435</v>
      </c>
      <c r="O102" s="19">
        <f t="shared" si="49"/>
        <v>-310375.05179816118</v>
      </c>
      <c r="Y102">
        <f t="shared" si="50"/>
        <v>0</v>
      </c>
      <c r="AA102" s="16">
        <f t="shared" si="51"/>
        <v>0</v>
      </c>
      <c r="AB102" s="16">
        <f t="shared" si="52"/>
        <v>0</v>
      </c>
      <c r="AC102" s="16">
        <f t="shared" si="53"/>
        <v>0</v>
      </c>
      <c r="AD102" s="16">
        <f t="shared" si="54"/>
        <v>0</v>
      </c>
      <c r="AE102" s="16">
        <f t="shared" si="55"/>
        <v>0</v>
      </c>
      <c r="AF102" s="19" t="str">
        <f t="shared" si="56"/>
        <v/>
      </c>
      <c r="AG102" s="19" t="str">
        <f t="shared" si="65"/>
        <v/>
      </c>
      <c r="AH102" s="19" t="str">
        <f t="shared" si="57"/>
        <v/>
      </c>
      <c r="AI102" s="16">
        <f t="shared" si="58"/>
        <v>0</v>
      </c>
    </row>
    <row r="103" spans="1:35">
      <c r="A103" s="43" t="str">
        <f t="shared" si="59"/>
        <v/>
      </c>
      <c r="B103" s="19">
        <f t="shared" si="60"/>
        <v>-6379942.7084909771</v>
      </c>
      <c r="C103" s="19">
        <f t="shared" si="41"/>
        <v>-255197.7083396391</v>
      </c>
      <c r="D103" s="19">
        <f t="shared" si="42"/>
        <v>20000</v>
      </c>
      <c r="E103" s="19">
        <f t="shared" si="61"/>
        <v>-690732.68895418383</v>
      </c>
      <c r="F103" s="19">
        <f t="shared" si="43"/>
        <v>0</v>
      </c>
      <c r="G103" s="19">
        <f t="shared" si="62"/>
        <v>0</v>
      </c>
      <c r="H103" s="19">
        <f t="shared" si="44"/>
        <v>0</v>
      </c>
      <c r="I103" s="19">
        <f t="shared" si="63"/>
        <v>23430.599558325612</v>
      </c>
      <c r="J103" s="19">
        <f t="shared" si="45"/>
        <v>0</v>
      </c>
      <c r="K103" s="19">
        <f t="shared" si="46"/>
        <v>-235197.7083396391</v>
      </c>
      <c r="L103" s="19">
        <f t="shared" si="64"/>
        <v>169618.81249456923</v>
      </c>
      <c r="M103" s="19">
        <f t="shared" si="47"/>
        <v>0</v>
      </c>
      <c r="N103" s="19">
        <f t="shared" si="48"/>
        <v>-75391.289585288119</v>
      </c>
      <c r="O103" s="19">
        <f t="shared" si="49"/>
        <v>-329425.2312489202</v>
      </c>
      <c r="Y103">
        <f t="shared" si="50"/>
        <v>0</v>
      </c>
      <c r="AA103" s="16">
        <f t="shared" si="51"/>
        <v>0</v>
      </c>
      <c r="AB103" s="16">
        <f t="shared" si="52"/>
        <v>0</v>
      </c>
      <c r="AC103" s="16">
        <f t="shared" si="53"/>
        <v>0</v>
      </c>
      <c r="AD103" s="16">
        <f t="shared" si="54"/>
        <v>0</v>
      </c>
      <c r="AE103" s="16">
        <f t="shared" si="55"/>
        <v>0</v>
      </c>
      <c r="AF103" s="19" t="str">
        <f t="shared" si="56"/>
        <v/>
      </c>
      <c r="AG103" s="19" t="str">
        <f t="shared" si="65"/>
        <v/>
      </c>
      <c r="AH103" s="19" t="str">
        <f t="shared" si="57"/>
        <v/>
      </c>
      <c r="AI103" s="16">
        <f t="shared" si="58"/>
        <v>0</v>
      </c>
    </row>
    <row r="104" spans="1:35">
      <c r="A104" s="43" t="str">
        <f t="shared" si="59"/>
        <v/>
      </c>
      <c r="B104" s="19">
        <f t="shared" si="60"/>
        <v>-7028365.0751644457</v>
      </c>
      <c r="C104" s="19">
        <f t="shared" si="41"/>
        <v>-281134.60300657782</v>
      </c>
      <c r="D104" s="19">
        <f t="shared" si="42"/>
        <v>20000</v>
      </c>
      <c r="E104" s="19">
        <f t="shared" si="61"/>
        <v>-725269.32340189302</v>
      </c>
      <c r="F104" s="19">
        <f t="shared" si="43"/>
        <v>0</v>
      </c>
      <c r="G104" s="19">
        <f t="shared" si="62"/>
        <v>0</v>
      </c>
      <c r="H104" s="19">
        <f t="shared" si="44"/>
        <v>0</v>
      </c>
      <c r="I104" s="19">
        <f t="shared" si="63"/>
        <v>23899.211549492124</v>
      </c>
      <c r="J104" s="19">
        <f t="shared" si="45"/>
        <v>0</v>
      </c>
      <c r="K104" s="19">
        <f t="shared" si="46"/>
        <v>-261134.60300657782</v>
      </c>
      <c r="L104" s="19">
        <f t="shared" si="64"/>
        <v>172163.09468198774</v>
      </c>
      <c r="M104" s="19">
        <f t="shared" si="47"/>
        <v>0</v>
      </c>
      <c r="N104" s="19">
        <f t="shared" si="48"/>
        <v>-83431.726932039121</v>
      </c>
      <c r="O104" s="19">
        <f t="shared" si="49"/>
        <v>-349865.97075652645</v>
      </c>
      <c r="Y104">
        <f t="shared" si="50"/>
        <v>0</v>
      </c>
      <c r="AA104" s="16">
        <f t="shared" si="51"/>
        <v>0</v>
      </c>
      <c r="AB104" s="16">
        <f t="shared" si="52"/>
        <v>0</v>
      </c>
      <c r="AC104" s="16">
        <f t="shared" si="53"/>
        <v>0</v>
      </c>
      <c r="AD104" s="16">
        <f t="shared" si="54"/>
        <v>0</v>
      </c>
      <c r="AE104" s="16">
        <f t="shared" si="55"/>
        <v>0</v>
      </c>
      <c r="AF104" s="19" t="str">
        <f t="shared" si="56"/>
        <v/>
      </c>
      <c r="AG104" s="19" t="str">
        <f t="shared" si="65"/>
        <v/>
      </c>
      <c r="AH104" s="19" t="str">
        <f t="shared" si="57"/>
        <v/>
      </c>
      <c r="AI104" s="16">
        <f t="shared" si="58"/>
        <v>0</v>
      </c>
    </row>
    <row r="105" spans="1:35">
      <c r="A105" s="43" t="str">
        <f t="shared" si="59"/>
        <v/>
      </c>
      <c r="B105" s="19">
        <f t="shared" si="60"/>
        <v>-7729649.2996791946</v>
      </c>
      <c r="C105" s="19">
        <f t="shared" si="41"/>
        <v>-309185.97198716778</v>
      </c>
      <c r="D105" s="19">
        <f t="shared" si="42"/>
        <v>20000</v>
      </c>
      <c r="E105" s="19">
        <f t="shared" si="61"/>
        <v>-761532.7895719877</v>
      </c>
      <c r="F105" s="19">
        <f t="shared" si="43"/>
        <v>0</v>
      </c>
      <c r="G105" s="19">
        <f t="shared" si="62"/>
        <v>0</v>
      </c>
      <c r="H105" s="19">
        <f t="shared" si="44"/>
        <v>0</v>
      </c>
      <c r="I105" s="19">
        <f t="shared" si="63"/>
        <v>24377.195780481965</v>
      </c>
      <c r="J105" s="19">
        <f t="shared" si="45"/>
        <v>0</v>
      </c>
      <c r="K105" s="19">
        <f t="shared" si="46"/>
        <v>-289185.97198716778</v>
      </c>
      <c r="L105" s="19">
        <f t="shared" si="64"/>
        <v>174745.54110221754</v>
      </c>
      <c r="M105" s="19">
        <f t="shared" si="47"/>
        <v>0</v>
      </c>
      <c r="N105" s="19">
        <f t="shared" si="48"/>
        <v>-92127.651316022006</v>
      </c>
      <c r="O105" s="19">
        <f t="shared" si="49"/>
        <v>-371803.86177336331</v>
      </c>
      <c r="Y105">
        <f t="shared" si="50"/>
        <v>0</v>
      </c>
      <c r="AA105" s="16">
        <f t="shared" si="51"/>
        <v>0</v>
      </c>
      <c r="AB105" s="16">
        <f t="shared" si="52"/>
        <v>0</v>
      </c>
      <c r="AC105" s="16">
        <f t="shared" si="53"/>
        <v>0</v>
      </c>
      <c r="AD105" s="16">
        <f t="shared" si="54"/>
        <v>0</v>
      </c>
      <c r="AE105" s="16">
        <f t="shared" si="55"/>
        <v>0</v>
      </c>
      <c r="AF105" s="19" t="str">
        <f t="shared" si="56"/>
        <v/>
      </c>
      <c r="AG105" s="19" t="str">
        <f t="shared" si="65"/>
        <v/>
      </c>
      <c r="AH105" s="19" t="str">
        <f t="shared" si="57"/>
        <v/>
      </c>
      <c r="AI105" s="16">
        <f t="shared" si="58"/>
        <v>0</v>
      </c>
    </row>
    <row r="106" spans="1:35">
      <c r="A106" s="43" t="str">
        <f t="shared" si="59"/>
        <v/>
      </c>
      <c r="B106" s="19">
        <f t="shared" si="60"/>
        <v>-8487935.6264365166</v>
      </c>
      <c r="C106" s="19">
        <f t="shared" si="41"/>
        <v>-339517.42505746067</v>
      </c>
      <c r="D106" s="19">
        <f t="shared" si="42"/>
        <v>20000</v>
      </c>
      <c r="E106" s="19">
        <f t="shared" si="61"/>
        <v>-799609.42905058712</v>
      </c>
      <c r="F106" s="19">
        <f t="shared" si="43"/>
        <v>0</v>
      </c>
      <c r="G106" s="19">
        <f t="shared" si="62"/>
        <v>0</v>
      </c>
      <c r="H106" s="19">
        <f t="shared" si="44"/>
        <v>0</v>
      </c>
      <c r="I106" s="19">
        <f t="shared" si="63"/>
        <v>24864.739696091605</v>
      </c>
      <c r="J106" s="19">
        <f t="shared" si="45"/>
        <v>0</v>
      </c>
      <c r="K106" s="19">
        <f t="shared" si="46"/>
        <v>-319517.42505746067</v>
      </c>
      <c r="L106" s="19">
        <f t="shared" si="64"/>
        <v>177366.72421875078</v>
      </c>
      <c r="M106" s="19">
        <f t="shared" si="47"/>
        <v>0</v>
      </c>
      <c r="N106" s="19">
        <f t="shared" si="48"/>
        <v>-101530.4017678128</v>
      </c>
      <c r="O106" s="19">
        <f t="shared" si="49"/>
        <v>-395353.74750839866</v>
      </c>
      <c r="Y106">
        <f t="shared" si="50"/>
        <v>0</v>
      </c>
      <c r="AA106" s="16">
        <f t="shared" si="51"/>
        <v>0</v>
      </c>
      <c r="AB106" s="16">
        <f t="shared" si="52"/>
        <v>0</v>
      </c>
      <c r="AC106" s="16">
        <f t="shared" si="53"/>
        <v>0</v>
      </c>
      <c r="AD106" s="16">
        <f t="shared" si="54"/>
        <v>0</v>
      </c>
      <c r="AE106" s="16">
        <f t="shared" si="55"/>
        <v>0</v>
      </c>
      <c r="AF106" s="19" t="str">
        <f t="shared" si="56"/>
        <v/>
      </c>
      <c r="AG106" s="19" t="str">
        <f t="shared" si="65"/>
        <v/>
      </c>
      <c r="AH106" s="19" t="str">
        <f t="shared" si="57"/>
        <v/>
      </c>
      <c r="AI106" s="16">
        <f t="shared" si="58"/>
        <v>0</v>
      </c>
    </row>
    <row r="107" spans="1:35">
      <c r="A107" s="43" t="str">
        <f t="shared" si="59"/>
        <v/>
      </c>
      <c r="B107" s="19">
        <f t="shared" si="60"/>
        <v>-9307686.1552667413</v>
      </c>
      <c r="C107" s="19">
        <f t="shared" si="41"/>
        <v>-372307.44621066964</v>
      </c>
      <c r="D107" s="19">
        <f t="shared" si="42"/>
        <v>20000</v>
      </c>
      <c r="E107" s="19">
        <f t="shared" si="61"/>
        <v>-839589.90050311654</v>
      </c>
      <c r="F107" s="19">
        <f t="shared" si="43"/>
        <v>0</v>
      </c>
      <c r="G107" s="19">
        <f t="shared" si="62"/>
        <v>0</v>
      </c>
      <c r="H107" s="19">
        <f t="shared" si="44"/>
        <v>0</v>
      </c>
      <c r="I107" s="19">
        <f t="shared" si="63"/>
        <v>25362.034490013437</v>
      </c>
      <c r="J107" s="19">
        <f t="shared" si="45"/>
        <v>0</v>
      </c>
      <c r="K107" s="19">
        <f t="shared" si="46"/>
        <v>-352307.44621066964</v>
      </c>
      <c r="L107" s="19">
        <f t="shared" si="64"/>
        <v>180027.22508203203</v>
      </c>
      <c r="M107" s="19">
        <f t="shared" si="47"/>
        <v>0</v>
      </c>
      <c r="N107" s="19">
        <f t="shared" si="48"/>
        <v>-111695.30832530759</v>
      </c>
      <c r="O107" s="19">
        <f t="shared" si="49"/>
        <v>-420639.36296739418</v>
      </c>
      <c r="Y107">
        <f t="shared" si="50"/>
        <v>0</v>
      </c>
      <c r="AA107" s="16">
        <f t="shared" si="51"/>
        <v>0</v>
      </c>
      <c r="AB107" s="16">
        <f t="shared" si="52"/>
        <v>0</v>
      </c>
      <c r="AC107" s="16">
        <f t="shared" si="53"/>
        <v>0</v>
      </c>
      <c r="AD107" s="16">
        <f t="shared" si="54"/>
        <v>0</v>
      </c>
      <c r="AE107" s="16">
        <f t="shared" si="55"/>
        <v>0</v>
      </c>
      <c r="AF107" s="19" t="str">
        <f t="shared" si="56"/>
        <v/>
      </c>
      <c r="AG107" s="19" t="str">
        <f t="shared" si="65"/>
        <v/>
      </c>
      <c r="AH107" s="19" t="str">
        <f t="shared" si="57"/>
        <v/>
      </c>
      <c r="AI107" s="16">
        <f t="shared" si="58"/>
        <v>0</v>
      </c>
    </row>
    <row r="108" spans="1:35">
      <c r="A108" s="43" t="str">
        <f t="shared" si="59"/>
        <v/>
      </c>
      <c r="B108" s="19">
        <f t="shared" si="60"/>
        <v>-10193709.825997474</v>
      </c>
      <c r="C108" s="19">
        <f t="shared" si="41"/>
        <v>-407748.39303989895</v>
      </c>
      <c r="D108" s="19">
        <f t="shared" si="42"/>
        <v>20000</v>
      </c>
      <c r="E108" s="19">
        <f t="shared" si="61"/>
        <v>-881569.39552827238</v>
      </c>
      <c r="F108" s="19">
        <f t="shared" si="43"/>
        <v>0</v>
      </c>
      <c r="G108" s="19">
        <f t="shared" si="62"/>
        <v>0</v>
      </c>
      <c r="H108" s="19">
        <f t="shared" si="44"/>
        <v>0</v>
      </c>
      <c r="I108" s="19">
        <f t="shared" si="63"/>
        <v>25869.275179813707</v>
      </c>
      <c r="J108" s="19">
        <f t="shared" si="45"/>
        <v>0</v>
      </c>
      <c r="K108" s="19">
        <f t="shared" si="46"/>
        <v>-387748.39303989895</v>
      </c>
      <c r="L108" s="19">
        <f t="shared" si="64"/>
        <v>182727.63345826248</v>
      </c>
      <c r="M108" s="19">
        <f t="shared" si="47"/>
        <v>0</v>
      </c>
      <c r="N108" s="19">
        <f t="shared" si="48"/>
        <v>-122682.00184236867</v>
      </c>
      <c r="O108" s="19">
        <f t="shared" si="49"/>
        <v>-447794.0246557928</v>
      </c>
      <c r="Y108">
        <f t="shared" si="50"/>
        <v>0</v>
      </c>
      <c r="AA108" s="16">
        <f t="shared" si="51"/>
        <v>0</v>
      </c>
      <c r="AB108" s="16">
        <f t="shared" si="52"/>
        <v>0</v>
      </c>
      <c r="AC108" s="16">
        <f t="shared" si="53"/>
        <v>0</v>
      </c>
      <c r="AD108" s="16">
        <f t="shared" si="54"/>
        <v>0</v>
      </c>
      <c r="AE108" s="16">
        <f t="shared" si="55"/>
        <v>0</v>
      </c>
      <c r="AF108" s="19" t="str">
        <f t="shared" si="56"/>
        <v/>
      </c>
      <c r="AG108" s="19" t="str">
        <f t="shared" si="65"/>
        <v/>
      </c>
      <c r="AH108" s="19" t="str">
        <f t="shared" si="57"/>
        <v/>
      </c>
      <c r="AI108" s="16">
        <f t="shared" si="58"/>
        <v>0</v>
      </c>
    </row>
    <row r="109" spans="1:35">
      <c r="A109" s="43" t="str">
        <f t="shared" si="59"/>
        <v/>
      </c>
      <c r="B109" s="19">
        <f t="shared" si="60"/>
        <v>-11151189.34195314</v>
      </c>
      <c r="C109" s="19">
        <f t="shared" si="41"/>
        <v>-446047.57367812563</v>
      </c>
      <c r="D109" s="19">
        <f t="shared" si="42"/>
        <v>20000</v>
      </c>
      <c r="E109" s="19">
        <f t="shared" si="61"/>
        <v>-925647.86530468601</v>
      </c>
      <c r="F109" s="19">
        <f t="shared" si="43"/>
        <v>0</v>
      </c>
      <c r="G109" s="19">
        <f t="shared" si="62"/>
        <v>0</v>
      </c>
      <c r="H109" s="19">
        <f t="shared" si="44"/>
        <v>0</v>
      </c>
      <c r="I109" s="19">
        <f t="shared" si="63"/>
        <v>26386.66068340998</v>
      </c>
      <c r="J109" s="19">
        <f t="shared" si="45"/>
        <v>0</v>
      </c>
      <c r="K109" s="19">
        <f t="shared" si="46"/>
        <v>-426047.57367812563</v>
      </c>
      <c r="L109" s="19">
        <f t="shared" si="64"/>
        <v>185468.54796013641</v>
      </c>
      <c r="M109" s="19">
        <f t="shared" si="47"/>
        <v>0</v>
      </c>
      <c r="N109" s="19">
        <f t="shared" si="48"/>
        <v>-134554.74784021894</v>
      </c>
      <c r="O109" s="19">
        <f t="shared" si="49"/>
        <v>-476961.37379804312</v>
      </c>
      <c r="Y109">
        <f t="shared" si="50"/>
        <v>0</v>
      </c>
      <c r="AA109" s="16">
        <f t="shared" si="51"/>
        <v>0</v>
      </c>
      <c r="AB109" s="16">
        <f t="shared" si="52"/>
        <v>0</v>
      </c>
      <c r="AC109" s="16">
        <f t="shared" si="53"/>
        <v>0</v>
      </c>
      <c r="AD109" s="16">
        <f t="shared" si="54"/>
        <v>0</v>
      </c>
      <c r="AE109" s="16">
        <f t="shared" si="55"/>
        <v>0</v>
      </c>
      <c r="AF109" s="19" t="str">
        <f t="shared" si="56"/>
        <v/>
      </c>
      <c r="AG109" s="19" t="str">
        <f t="shared" si="65"/>
        <v/>
      </c>
      <c r="AH109" s="19" t="str">
        <f t="shared" si="57"/>
        <v/>
      </c>
      <c r="AI109" s="16">
        <f t="shared" si="58"/>
        <v>0</v>
      </c>
    </row>
    <row r="110" spans="1:35">
      <c r="A110" s="43" t="str">
        <f t="shared" si="59"/>
        <v/>
      </c>
      <c r="B110" s="19">
        <f t="shared" si="60"/>
        <v>-12185710.182848839</v>
      </c>
      <c r="C110" s="19">
        <f t="shared" si="41"/>
        <v>-487428.40731395356</v>
      </c>
      <c r="D110" s="19">
        <f t="shared" si="42"/>
        <v>20000</v>
      </c>
      <c r="E110" s="19">
        <f t="shared" si="61"/>
        <v>-971930.25856992032</v>
      </c>
      <c r="F110" s="19">
        <f t="shared" si="43"/>
        <v>0</v>
      </c>
      <c r="G110" s="19">
        <f t="shared" si="62"/>
        <v>0</v>
      </c>
      <c r="H110" s="19">
        <f t="shared" si="44"/>
        <v>0</v>
      </c>
      <c r="I110" s="19">
        <f t="shared" si="63"/>
        <v>26914.393897078182</v>
      </c>
      <c r="J110" s="19">
        <f t="shared" si="45"/>
        <v>0</v>
      </c>
      <c r="K110" s="19">
        <f t="shared" si="46"/>
        <v>-467428.40731395356</v>
      </c>
      <c r="L110" s="19">
        <f t="shared" si="64"/>
        <v>188250.57617953845</v>
      </c>
      <c r="M110" s="19">
        <f t="shared" si="47"/>
        <v>0</v>
      </c>
      <c r="N110" s="19">
        <f t="shared" si="48"/>
        <v>-147382.80626732559</v>
      </c>
      <c r="O110" s="19">
        <f t="shared" si="49"/>
        <v>-508296.17722616642</v>
      </c>
      <c r="Y110">
        <f t="shared" si="50"/>
        <v>0</v>
      </c>
      <c r="AA110" s="16">
        <f t="shared" si="51"/>
        <v>0</v>
      </c>
      <c r="AB110" s="16">
        <f t="shared" si="52"/>
        <v>0</v>
      </c>
      <c r="AC110" s="16">
        <f t="shared" si="53"/>
        <v>0</v>
      </c>
      <c r="AD110" s="16">
        <f t="shared" si="54"/>
        <v>0</v>
      </c>
      <c r="AE110" s="16">
        <f t="shared" si="55"/>
        <v>0</v>
      </c>
      <c r="AF110" s="19" t="str">
        <f t="shared" si="56"/>
        <v/>
      </c>
      <c r="AG110" s="19" t="str">
        <f t="shared" si="65"/>
        <v/>
      </c>
      <c r="AH110" s="19" t="str">
        <f t="shared" si="57"/>
        <v/>
      </c>
      <c r="AI110" s="16">
        <f t="shared" si="58"/>
        <v>0</v>
      </c>
    </row>
    <row r="111" spans="1:35">
      <c r="A111" s="43"/>
      <c r="Y111">
        <f t="shared" si="50"/>
        <v>8000</v>
      </c>
      <c r="AA111" s="16">
        <f t="shared" si="51"/>
        <v>0</v>
      </c>
      <c r="AB111" s="16">
        <f t="shared" si="52"/>
        <v>0</v>
      </c>
      <c r="AC111" s="16">
        <f t="shared" si="53"/>
        <v>0</v>
      </c>
      <c r="AD111" s="16">
        <f t="shared" si="54"/>
        <v>0</v>
      </c>
      <c r="AE111" s="16">
        <f t="shared" si="55"/>
        <v>0</v>
      </c>
      <c r="AF111" s="19" t="str">
        <f t="shared" si="56"/>
        <v/>
      </c>
      <c r="AG111" s="19" t="str">
        <f t="shared" si="65"/>
        <v/>
      </c>
      <c r="AH111" s="19" t="str">
        <f t="shared" si="57"/>
        <v/>
      </c>
      <c r="AI111" s="16">
        <f t="shared" si="58"/>
        <v>0</v>
      </c>
    </row>
    <row r="112" spans="1:35">
      <c r="A112" s="43"/>
      <c r="Y112">
        <f t="shared" si="50"/>
        <v>8000</v>
      </c>
      <c r="AA112" s="16">
        <f t="shared" si="51"/>
        <v>0</v>
      </c>
      <c r="AB112" s="16">
        <f t="shared" si="52"/>
        <v>0</v>
      </c>
      <c r="AC112" s="16">
        <f t="shared" si="53"/>
        <v>0</v>
      </c>
      <c r="AD112" s="16">
        <f t="shared" si="54"/>
        <v>0</v>
      </c>
      <c r="AE112" s="16">
        <f t="shared" si="55"/>
        <v>0</v>
      </c>
      <c r="AF112" s="19" t="str">
        <f t="shared" si="56"/>
        <v/>
      </c>
      <c r="AG112" s="19" t="str">
        <f t="shared" si="65"/>
        <v/>
      </c>
      <c r="AH112" s="19" t="str">
        <f t="shared" si="57"/>
        <v/>
      </c>
      <c r="AI112" s="16">
        <f t="shared" si="58"/>
        <v>0</v>
      </c>
    </row>
    <row r="113" spans="1:35">
      <c r="A113" s="43"/>
      <c r="Y113">
        <f t="shared" si="50"/>
        <v>8000</v>
      </c>
      <c r="AA113" s="16">
        <f t="shared" si="51"/>
        <v>0</v>
      </c>
      <c r="AB113" s="16">
        <f t="shared" si="52"/>
        <v>0</v>
      </c>
      <c r="AC113" s="16">
        <f t="shared" si="53"/>
        <v>0</v>
      </c>
      <c r="AD113" s="16">
        <f t="shared" si="54"/>
        <v>0</v>
      </c>
      <c r="AE113" s="16">
        <f t="shared" si="55"/>
        <v>0</v>
      </c>
      <c r="AF113" s="19" t="str">
        <f t="shared" si="56"/>
        <v/>
      </c>
      <c r="AG113" s="19" t="str">
        <f t="shared" si="65"/>
        <v/>
      </c>
      <c r="AH113" s="19" t="str">
        <f t="shared" si="57"/>
        <v/>
      </c>
      <c r="AI113" s="16">
        <f t="shared" si="58"/>
        <v>0</v>
      </c>
    </row>
    <row r="114" spans="1:35">
      <c r="A114" s="43"/>
      <c r="Y114">
        <f t="shared" si="50"/>
        <v>8000</v>
      </c>
      <c r="AA114" s="16">
        <f t="shared" si="51"/>
        <v>0</v>
      </c>
      <c r="AB114" s="16">
        <f t="shared" si="52"/>
        <v>0</v>
      </c>
      <c r="AC114" s="16">
        <f t="shared" si="53"/>
        <v>0</v>
      </c>
      <c r="AD114" s="16">
        <f t="shared" si="54"/>
        <v>0</v>
      </c>
      <c r="AE114" s="16">
        <f t="shared" si="55"/>
        <v>0</v>
      </c>
      <c r="AF114" s="19" t="str">
        <f t="shared" si="56"/>
        <v/>
      </c>
      <c r="AG114" s="19" t="str">
        <f t="shared" si="65"/>
        <v/>
      </c>
      <c r="AH114" s="19" t="str">
        <f t="shared" si="57"/>
        <v/>
      </c>
      <c r="AI114" s="16">
        <f t="shared" si="58"/>
        <v>0</v>
      </c>
    </row>
    <row r="115" spans="1:35">
      <c r="A115" s="43"/>
      <c r="Y115">
        <f t="shared" si="50"/>
        <v>8000</v>
      </c>
      <c r="AA115" s="16">
        <f t="shared" si="51"/>
        <v>0</v>
      </c>
      <c r="AB115" s="16">
        <f t="shared" si="52"/>
        <v>0</v>
      </c>
      <c r="AC115" s="16">
        <f t="shared" si="53"/>
        <v>0</v>
      </c>
      <c r="AD115" s="16">
        <f t="shared" si="54"/>
        <v>0</v>
      </c>
      <c r="AE115" s="16">
        <f t="shared" si="55"/>
        <v>0</v>
      </c>
      <c r="AF115" s="19" t="str">
        <f t="shared" si="56"/>
        <v/>
      </c>
      <c r="AG115" s="19" t="str">
        <f t="shared" si="65"/>
        <v/>
      </c>
      <c r="AH115" s="19" t="str">
        <f t="shared" si="57"/>
        <v/>
      </c>
      <c r="AI115" s="16">
        <f t="shared" si="58"/>
        <v>0</v>
      </c>
    </row>
    <row r="116" spans="1:35">
      <c r="A116" s="43"/>
      <c r="Y116">
        <f t="shared" si="50"/>
        <v>8000</v>
      </c>
      <c r="AA116" s="16">
        <f t="shared" si="51"/>
        <v>0</v>
      </c>
      <c r="AB116" s="16">
        <f t="shared" si="52"/>
        <v>0</v>
      </c>
      <c r="AC116" s="16">
        <f t="shared" si="53"/>
        <v>0</v>
      </c>
      <c r="AD116" s="16">
        <f t="shared" si="54"/>
        <v>0</v>
      </c>
      <c r="AE116" s="16">
        <f t="shared" si="55"/>
        <v>0</v>
      </c>
      <c r="AF116" s="19" t="str">
        <f t="shared" si="56"/>
        <v/>
      </c>
      <c r="AG116" s="19" t="str">
        <f t="shared" si="65"/>
        <v/>
      </c>
      <c r="AH116" s="19" t="str">
        <f t="shared" si="57"/>
        <v/>
      </c>
      <c r="AI116" s="16">
        <f t="shared" si="58"/>
        <v>0</v>
      </c>
    </row>
    <row r="117" spans="1:35">
      <c r="Y117">
        <f t="shared" si="50"/>
        <v>8000</v>
      </c>
      <c r="AA117" s="16">
        <f t="shared" si="51"/>
        <v>0</v>
      </c>
      <c r="AB117" s="16">
        <f t="shared" si="52"/>
        <v>0</v>
      </c>
      <c r="AC117" s="16">
        <f t="shared" si="53"/>
        <v>0</v>
      </c>
      <c r="AD117" s="16">
        <f t="shared" si="54"/>
        <v>0</v>
      </c>
      <c r="AE117" s="16">
        <f t="shared" si="55"/>
        <v>0</v>
      </c>
      <c r="AF117" s="19" t="str">
        <f t="shared" si="56"/>
        <v/>
      </c>
      <c r="AG117" s="19" t="str">
        <f t="shared" si="65"/>
        <v/>
      </c>
      <c r="AH117" s="19" t="str">
        <f t="shared" si="57"/>
        <v/>
      </c>
      <c r="AI117" s="16">
        <f t="shared" si="58"/>
        <v>0</v>
      </c>
    </row>
    <row r="118" spans="1:35">
      <c r="Y118">
        <f t="shared" si="50"/>
        <v>8000</v>
      </c>
      <c r="AA118" s="16">
        <f t="shared" si="51"/>
        <v>0</v>
      </c>
      <c r="AB118" s="16">
        <f t="shared" si="52"/>
        <v>0</v>
      </c>
      <c r="AC118" s="16">
        <f t="shared" si="53"/>
        <v>0</v>
      </c>
      <c r="AD118" s="16">
        <f t="shared" si="54"/>
        <v>0</v>
      </c>
      <c r="AE118" s="16">
        <f t="shared" si="55"/>
        <v>0</v>
      </c>
      <c r="AF118" s="19" t="str">
        <f t="shared" si="56"/>
        <v/>
      </c>
      <c r="AG118" s="19" t="str">
        <f t="shared" si="65"/>
        <v/>
      </c>
      <c r="AH118" s="19" t="str">
        <f t="shared" si="57"/>
        <v/>
      </c>
      <c r="AI118" s="16">
        <f t="shared" si="58"/>
        <v>0</v>
      </c>
    </row>
    <row r="119" spans="1:35">
      <c r="Y119">
        <f t="shared" si="50"/>
        <v>8000</v>
      </c>
      <c r="AA119" s="16">
        <f t="shared" si="51"/>
        <v>0</v>
      </c>
      <c r="AB119" s="16">
        <f t="shared" si="52"/>
        <v>0</v>
      </c>
      <c r="AC119" s="16">
        <f t="shared" si="53"/>
        <v>0</v>
      </c>
      <c r="AD119" s="16">
        <f t="shared" si="54"/>
        <v>0</v>
      </c>
      <c r="AE119" s="16">
        <f t="shared" si="55"/>
        <v>0</v>
      </c>
      <c r="AF119" s="19" t="str">
        <f t="shared" si="56"/>
        <v/>
      </c>
      <c r="AG119" s="19" t="str">
        <f t="shared" si="65"/>
        <v/>
      </c>
      <c r="AH119" s="19" t="str">
        <f t="shared" si="57"/>
        <v/>
      </c>
      <c r="AI119" s="16">
        <f t="shared" si="58"/>
        <v>0</v>
      </c>
    </row>
    <row r="120" spans="1:35">
      <c r="Y120">
        <f t="shared" si="50"/>
        <v>8000</v>
      </c>
      <c r="AA120" s="16">
        <f t="shared" si="51"/>
        <v>0</v>
      </c>
      <c r="AB120" s="16">
        <f t="shared" si="52"/>
        <v>0</v>
      </c>
      <c r="AC120" s="16">
        <f t="shared" si="53"/>
        <v>0</v>
      </c>
      <c r="AD120" s="16">
        <f t="shared" si="54"/>
        <v>0</v>
      </c>
      <c r="AE120" s="16">
        <f t="shared" si="55"/>
        <v>0</v>
      </c>
      <c r="AF120" s="19" t="str">
        <f t="shared" si="56"/>
        <v/>
      </c>
      <c r="AG120" s="19" t="str">
        <f t="shared" si="65"/>
        <v/>
      </c>
      <c r="AH120" s="19" t="str">
        <f t="shared" si="57"/>
        <v/>
      </c>
      <c r="AI120" s="16">
        <f t="shared" si="58"/>
        <v>0</v>
      </c>
    </row>
    <row r="121" spans="1:35">
      <c r="Y121">
        <f t="shared" si="50"/>
        <v>8000</v>
      </c>
      <c r="AA121" s="16">
        <f t="shared" si="51"/>
        <v>0</v>
      </c>
      <c r="AB121" s="16">
        <f t="shared" si="52"/>
        <v>0</v>
      </c>
      <c r="AC121" s="16">
        <f t="shared" si="53"/>
        <v>0</v>
      </c>
      <c r="AD121" s="16">
        <f t="shared" si="54"/>
        <v>0</v>
      </c>
      <c r="AE121" s="16">
        <f t="shared" si="55"/>
        <v>0</v>
      </c>
      <c r="AF121" s="19" t="str">
        <f t="shared" si="56"/>
        <v/>
      </c>
      <c r="AG121" s="19" t="str">
        <f t="shared" si="65"/>
        <v/>
      </c>
      <c r="AH121" s="19" t="str">
        <f t="shared" si="57"/>
        <v/>
      </c>
      <c r="AI121" s="16">
        <f t="shared" si="58"/>
        <v>0</v>
      </c>
    </row>
    <row r="122" spans="1:35">
      <c r="Y122">
        <f t="shared" si="50"/>
        <v>8000</v>
      </c>
      <c r="AA122" s="16">
        <f t="shared" si="51"/>
        <v>0</v>
      </c>
      <c r="AB122" s="16">
        <f t="shared" si="52"/>
        <v>0</v>
      </c>
      <c r="AC122" s="16">
        <f t="shared" si="53"/>
        <v>0</v>
      </c>
      <c r="AD122" s="16">
        <f t="shared" si="54"/>
        <v>0</v>
      </c>
      <c r="AE122" s="16">
        <f t="shared" si="55"/>
        <v>0</v>
      </c>
      <c r="AF122" s="19" t="str">
        <f t="shared" si="56"/>
        <v/>
      </c>
      <c r="AG122" s="19" t="str">
        <f t="shared" si="65"/>
        <v/>
      </c>
      <c r="AH122" s="19" t="str">
        <f t="shared" si="57"/>
        <v/>
      </c>
      <c r="AI122" s="16">
        <f t="shared" si="58"/>
        <v>0</v>
      </c>
    </row>
    <row r="123" spans="1:35">
      <c r="Y123">
        <f t="shared" si="50"/>
        <v>8000</v>
      </c>
      <c r="AA123" s="16">
        <f t="shared" si="51"/>
        <v>0</v>
      </c>
      <c r="AB123" s="16">
        <f t="shared" si="52"/>
        <v>0</v>
      </c>
      <c r="AC123" s="16">
        <f t="shared" si="53"/>
        <v>0</v>
      </c>
      <c r="AD123" s="16">
        <f t="shared" si="54"/>
        <v>0</v>
      </c>
      <c r="AE123" s="16">
        <f t="shared" si="55"/>
        <v>0</v>
      </c>
      <c r="AF123" s="19" t="str">
        <f t="shared" si="56"/>
        <v/>
      </c>
      <c r="AG123" s="19" t="str">
        <f t="shared" si="65"/>
        <v/>
      </c>
      <c r="AH123" s="19" t="str">
        <f t="shared" si="57"/>
        <v/>
      </c>
      <c r="AI123" s="16">
        <f t="shared" si="58"/>
        <v>0</v>
      </c>
    </row>
    <row r="124" spans="1:35">
      <c r="Y124">
        <f t="shared" si="50"/>
        <v>8000</v>
      </c>
      <c r="AA124" s="16">
        <f t="shared" si="51"/>
        <v>0</v>
      </c>
      <c r="AB124" s="16">
        <f t="shared" si="52"/>
        <v>0</v>
      </c>
      <c r="AC124" s="16">
        <f t="shared" si="53"/>
        <v>0</v>
      </c>
      <c r="AD124" s="16">
        <f t="shared" si="54"/>
        <v>0</v>
      </c>
      <c r="AE124" s="16">
        <f t="shared" si="55"/>
        <v>0</v>
      </c>
      <c r="AF124" s="19" t="str">
        <f t="shared" si="56"/>
        <v/>
      </c>
      <c r="AG124" s="19" t="str">
        <f t="shared" si="65"/>
        <v/>
      </c>
      <c r="AH124" s="19" t="str">
        <f t="shared" si="57"/>
        <v/>
      </c>
      <c r="AI124" s="16">
        <f t="shared" si="58"/>
        <v>0</v>
      </c>
    </row>
    <row r="125" spans="1:35">
      <c r="Y125">
        <f t="shared" si="50"/>
        <v>8000</v>
      </c>
      <c r="AA125" s="16">
        <f t="shared" si="51"/>
        <v>0</v>
      </c>
      <c r="AB125" s="16">
        <f t="shared" si="52"/>
        <v>0</v>
      </c>
      <c r="AC125" s="16">
        <f t="shared" si="53"/>
        <v>0</v>
      </c>
      <c r="AD125" s="16">
        <f t="shared" si="54"/>
        <v>0</v>
      </c>
      <c r="AE125" s="16">
        <f t="shared" si="55"/>
        <v>0</v>
      </c>
      <c r="AF125" s="19" t="str">
        <f t="shared" si="56"/>
        <v/>
      </c>
      <c r="AG125" s="19" t="str">
        <f t="shared" si="65"/>
        <v/>
      </c>
      <c r="AH125" s="19" t="str">
        <f t="shared" si="57"/>
        <v/>
      </c>
      <c r="AI125" s="16">
        <f t="shared" si="58"/>
        <v>0</v>
      </c>
    </row>
    <row r="126" spans="1:35">
      <c r="Y126">
        <f t="shared" si="50"/>
        <v>8000</v>
      </c>
      <c r="AA126" s="16">
        <f t="shared" si="51"/>
        <v>0</v>
      </c>
      <c r="AB126" s="16">
        <f t="shared" si="52"/>
        <v>0</v>
      </c>
      <c r="AC126" s="16">
        <f t="shared" si="53"/>
        <v>0</v>
      </c>
      <c r="AD126" s="16">
        <f t="shared" si="54"/>
        <v>0</v>
      </c>
      <c r="AE126" s="16">
        <f t="shared" si="55"/>
        <v>0</v>
      </c>
      <c r="AF126" s="19" t="str">
        <f t="shared" si="56"/>
        <v/>
      </c>
      <c r="AG126" s="19" t="str">
        <f t="shared" si="65"/>
        <v/>
      </c>
      <c r="AH126" s="19" t="str">
        <f t="shared" si="57"/>
        <v/>
      </c>
      <c r="AI126" s="16">
        <f t="shared" si="58"/>
        <v>0</v>
      </c>
    </row>
    <row r="127" spans="1:35">
      <c r="Y127">
        <f t="shared" si="50"/>
        <v>8000</v>
      </c>
      <c r="AA127" s="16">
        <f t="shared" si="51"/>
        <v>0</v>
      </c>
      <c r="AB127" s="16">
        <f t="shared" si="52"/>
        <v>0</v>
      </c>
      <c r="AC127" s="16">
        <f t="shared" si="53"/>
        <v>0</v>
      </c>
      <c r="AD127" s="16">
        <f t="shared" si="54"/>
        <v>0</v>
      </c>
      <c r="AE127" s="16">
        <f t="shared" si="55"/>
        <v>0</v>
      </c>
      <c r="AF127" s="19" t="str">
        <f t="shared" si="56"/>
        <v/>
      </c>
      <c r="AG127" s="19" t="str">
        <f t="shared" si="65"/>
        <v/>
      </c>
      <c r="AH127" s="19" t="str">
        <f t="shared" si="57"/>
        <v/>
      </c>
      <c r="AI127" s="16">
        <f t="shared" si="58"/>
        <v>0</v>
      </c>
    </row>
    <row r="128" spans="1:35">
      <c r="Y128">
        <f t="shared" si="50"/>
        <v>8000</v>
      </c>
      <c r="AA128" s="16">
        <f t="shared" si="51"/>
        <v>0</v>
      </c>
      <c r="AB128" s="16">
        <f t="shared" si="52"/>
        <v>0</v>
      </c>
      <c r="AC128" s="16">
        <f t="shared" si="53"/>
        <v>0</v>
      </c>
      <c r="AD128" s="16">
        <f t="shared" si="54"/>
        <v>0</v>
      </c>
      <c r="AE128" s="16">
        <f t="shared" si="55"/>
        <v>0</v>
      </c>
      <c r="AF128" s="19" t="str">
        <f t="shared" si="56"/>
        <v/>
      </c>
      <c r="AG128" s="19" t="str">
        <f t="shared" si="65"/>
        <v/>
      </c>
      <c r="AH128" s="19" t="str">
        <f t="shared" si="57"/>
        <v/>
      </c>
      <c r="AI128" s="16">
        <f t="shared" si="58"/>
        <v>0</v>
      </c>
    </row>
    <row r="129" spans="25:35">
      <c r="Y129">
        <f t="shared" si="50"/>
        <v>8000</v>
      </c>
      <c r="AA129" s="16">
        <f t="shared" si="51"/>
        <v>0</v>
      </c>
      <c r="AB129" s="16">
        <f t="shared" si="52"/>
        <v>0</v>
      </c>
      <c r="AC129" s="16">
        <f t="shared" si="53"/>
        <v>0</v>
      </c>
      <c r="AD129" s="16">
        <f t="shared" si="54"/>
        <v>0</v>
      </c>
      <c r="AE129" s="16">
        <f t="shared" si="55"/>
        <v>0</v>
      </c>
      <c r="AF129" s="19" t="str">
        <f t="shared" si="56"/>
        <v/>
      </c>
      <c r="AG129" s="19" t="str">
        <f t="shared" si="65"/>
        <v/>
      </c>
      <c r="AH129" s="19" t="str">
        <f t="shared" si="57"/>
        <v/>
      </c>
      <c r="AI129" s="16">
        <f t="shared" si="58"/>
        <v>0</v>
      </c>
    </row>
    <row r="130" spans="25:35">
      <c r="Y130">
        <f t="shared" si="50"/>
        <v>8000</v>
      </c>
      <c r="AA130" s="16">
        <f t="shared" si="51"/>
        <v>0</v>
      </c>
      <c r="AB130" s="16">
        <f t="shared" si="52"/>
        <v>0</v>
      </c>
      <c r="AC130" s="16">
        <f t="shared" si="53"/>
        <v>0</v>
      </c>
      <c r="AD130" s="16">
        <f t="shared" si="54"/>
        <v>0</v>
      </c>
      <c r="AE130" s="16">
        <f t="shared" si="55"/>
        <v>0</v>
      </c>
      <c r="AF130" s="19" t="str">
        <f t="shared" si="56"/>
        <v/>
      </c>
      <c r="AG130" s="19" t="str">
        <f t="shared" si="65"/>
        <v/>
      </c>
      <c r="AH130" s="19" t="str">
        <f t="shared" si="57"/>
        <v/>
      </c>
      <c r="AI130" s="16">
        <f t="shared" si="58"/>
        <v>0</v>
      </c>
    </row>
    <row r="131" spans="25:35">
      <c r="Y131">
        <f t="shared" si="50"/>
        <v>8000</v>
      </c>
      <c r="AA131" s="16">
        <f t="shared" si="51"/>
        <v>0</v>
      </c>
      <c r="AB131" s="16">
        <f t="shared" si="52"/>
        <v>0</v>
      </c>
      <c r="AC131" s="16">
        <f t="shared" si="53"/>
        <v>0</v>
      </c>
      <c r="AD131" s="16">
        <f t="shared" si="54"/>
        <v>0</v>
      </c>
      <c r="AE131" s="16">
        <f t="shared" si="55"/>
        <v>0</v>
      </c>
      <c r="AF131" s="19" t="str">
        <f t="shared" si="56"/>
        <v/>
      </c>
      <c r="AG131" s="19" t="str">
        <f t="shared" si="65"/>
        <v/>
      </c>
      <c r="AH131" s="19" t="str">
        <f t="shared" si="57"/>
        <v/>
      </c>
      <c r="AI131" s="16">
        <f t="shared" si="58"/>
        <v>0</v>
      </c>
    </row>
    <row r="132" spans="25:35">
      <c r="Y132">
        <f t="shared" si="50"/>
        <v>8000</v>
      </c>
      <c r="AA132" s="16">
        <f t="shared" si="51"/>
        <v>0</v>
      </c>
      <c r="AB132" s="16">
        <f t="shared" si="52"/>
        <v>0</v>
      </c>
      <c r="AC132" s="16">
        <f t="shared" si="53"/>
        <v>0</v>
      </c>
      <c r="AD132" s="16">
        <f t="shared" si="54"/>
        <v>0</v>
      </c>
      <c r="AE132" s="16">
        <f t="shared" si="55"/>
        <v>0</v>
      </c>
      <c r="AF132" s="19" t="str">
        <f t="shared" si="56"/>
        <v/>
      </c>
      <c r="AG132" s="19" t="str">
        <f t="shared" si="65"/>
        <v/>
      </c>
      <c r="AH132" s="19" t="str">
        <f t="shared" si="57"/>
        <v/>
      </c>
      <c r="AI132" s="16">
        <f t="shared" si="58"/>
        <v>0</v>
      </c>
    </row>
    <row r="133" spans="25:35">
      <c r="Y133">
        <f t="shared" si="50"/>
        <v>8000</v>
      </c>
      <c r="AA133" s="16">
        <f t="shared" si="51"/>
        <v>0</v>
      </c>
      <c r="AB133" s="16">
        <f t="shared" si="52"/>
        <v>0</v>
      </c>
      <c r="AC133" s="16">
        <f t="shared" si="53"/>
        <v>0</v>
      </c>
      <c r="AD133" s="16">
        <f t="shared" si="54"/>
        <v>0</v>
      </c>
      <c r="AE133" s="16">
        <f t="shared" si="55"/>
        <v>0</v>
      </c>
      <c r="AF133" s="19" t="str">
        <f t="shared" si="56"/>
        <v/>
      </c>
      <c r="AG133" s="19" t="str">
        <f t="shared" si="65"/>
        <v/>
      </c>
      <c r="AH133" s="19" t="str">
        <f t="shared" si="57"/>
        <v/>
      </c>
      <c r="AI133" s="16">
        <f t="shared" si="58"/>
        <v>0</v>
      </c>
    </row>
    <row r="134" spans="25:35">
      <c r="Y134">
        <f t="shared" si="50"/>
        <v>8000</v>
      </c>
      <c r="AA134" s="16">
        <f t="shared" si="51"/>
        <v>0</v>
      </c>
      <c r="AB134" s="16">
        <f t="shared" si="52"/>
        <v>0</v>
      </c>
      <c r="AC134" s="16">
        <f t="shared" si="53"/>
        <v>0</v>
      </c>
      <c r="AD134" s="16">
        <f t="shared" si="54"/>
        <v>0</v>
      </c>
      <c r="AE134" s="16">
        <f t="shared" si="55"/>
        <v>0</v>
      </c>
      <c r="AF134" s="19" t="str">
        <f t="shared" si="56"/>
        <v/>
      </c>
      <c r="AG134" s="19" t="str">
        <f t="shared" si="65"/>
        <v/>
      </c>
      <c r="AH134" s="19" t="str">
        <f t="shared" si="57"/>
        <v/>
      </c>
      <c r="AI134" s="16">
        <f t="shared" si="58"/>
        <v>0</v>
      </c>
    </row>
    <row r="135" spans="25:35">
      <c r="Y135">
        <f t="shared" si="50"/>
        <v>8000</v>
      </c>
      <c r="AA135" s="16">
        <f t="shared" si="51"/>
        <v>0</v>
      </c>
      <c r="AB135" s="16">
        <f t="shared" si="52"/>
        <v>0</v>
      </c>
      <c r="AC135" s="16">
        <f t="shared" si="53"/>
        <v>0</v>
      </c>
      <c r="AD135" s="16">
        <f t="shared" si="54"/>
        <v>0</v>
      </c>
      <c r="AE135" s="16">
        <f t="shared" si="55"/>
        <v>0</v>
      </c>
      <c r="AF135" s="19" t="str">
        <f t="shared" si="56"/>
        <v/>
      </c>
      <c r="AG135" s="19" t="str">
        <f t="shared" si="65"/>
        <v/>
      </c>
      <c r="AH135" s="19" t="str">
        <f t="shared" si="57"/>
        <v/>
      </c>
      <c r="AI135" s="16">
        <f t="shared" si="58"/>
        <v>0</v>
      </c>
    </row>
    <row r="136" spans="25:35">
      <c r="Y136">
        <f t="shared" si="50"/>
        <v>8000</v>
      </c>
      <c r="AA136" s="16">
        <f t="shared" si="51"/>
        <v>0</v>
      </c>
      <c r="AB136" s="16">
        <f t="shared" si="52"/>
        <v>0</v>
      </c>
      <c r="AC136" s="16">
        <f t="shared" si="53"/>
        <v>0</v>
      </c>
      <c r="AD136" s="16">
        <f t="shared" si="54"/>
        <v>0</v>
      </c>
      <c r="AE136" s="16">
        <f t="shared" si="55"/>
        <v>0</v>
      </c>
      <c r="AF136" s="19" t="str">
        <f t="shared" si="56"/>
        <v/>
      </c>
      <c r="AG136" s="19" t="str">
        <f t="shared" si="65"/>
        <v/>
      </c>
      <c r="AH136" s="19" t="str">
        <f t="shared" si="57"/>
        <v/>
      </c>
      <c r="AI136" s="16">
        <f t="shared" si="58"/>
        <v>0</v>
      </c>
    </row>
    <row r="137" spans="25:35">
      <c r="Y137">
        <f t="shared" si="50"/>
        <v>8000</v>
      </c>
      <c r="AA137" s="16">
        <f t="shared" si="51"/>
        <v>0</v>
      </c>
      <c r="AB137" s="16">
        <f t="shared" si="52"/>
        <v>0</v>
      </c>
      <c r="AC137" s="16">
        <f t="shared" si="53"/>
        <v>0</v>
      </c>
      <c r="AD137" s="16">
        <f t="shared" si="54"/>
        <v>0</v>
      </c>
      <c r="AE137" s="16">
        <f t="shared" si="55"/>
        <v>0</v>
      </c>
      <c r="AF137" s="19" t="str">
        <f t="shared" si="56"/>
        <v/>
      </c>
      <c r="AG137" s="19" t="str">
        <f t="shared" si="65"/>
        <v/>
      </c>
      <c r="AH137" s="19" t="str">
        <f t="shared" si="57"/>
        <v/>
      </c>
      <c r="AI137" s="16">
        <f t="shared" si="58"/>
        <v>0</v>
      </c>
    </row>
    <row r="138" spans="25:35">
      <c r="Y138">
        <f t="shared" si="50"/>
        <v>8000</v>
      </c>
      <c r="AA138" s="16">
        <f t="shared" si="51"/>
        <v>0</v>
      </c>
      <c r="AB138" s="16">
        <f t="shared" si="52"/>
        <v>0</v>
      </c>
      <c r="AC138" s="16">
        <f t="shared" si="53"/>
        <v>0</v>
      </c>
      <c r="AD138" s="16">
        <f t="shared" si="54"/>
        <v>0</v>
      </c>
      <c r="AE138" s="16">
        <f t="shared" si="55"/>
        <v>0</v>
      </c>
      <c r="AF138" s="19" t="str">
        <f t="shared" si="56"/>
        <v/>
      </c>
      <c r="AG138" s="19" t="str">
        <f t="shared" si="65"/>
        <v/>
      </c>
      <c r="AH138" s="19" t="str">
        <f t="shared" si="57"/>
        <v/>
      </c>
      <c r="AI138" s="16">
        <f t="shared" si="58"/>
        <v>0</v>
      </c>
    </row>
    <row r="139" spans="25:35">
      <c r="Y139">
        <f t="shared" si="50"/>
        <v>8000</v>
      </c>
      <c r="AA139" s="16">
        <f t="shared" si="51"/>
        <v>0</v>
      </c>
      <c r="AB139" s="16">
        <f t="shared" si="52"/>
        <v>0</v>
      </c>
      <c r="AC139" s="16">
        <f t="shared" si="53"/>
        <v>0</v>
      </c>
      <c r="AD139" s="16">
        <f t="shared" si="54"/>
        <v>0</v>
      </c>
      <c r="AE139" s="16">
        <f t="shared" si="55"/>
        <v>0</v>
      </c>
      <c r="AF139" s="19" t="str">
        <f t="shared" si="56"/>
        <v/>
      </c>
      <c r="AG139" s="19" t="str">
        <f t="shared" si="65"/>
        <v/>
      </c>
      <c r="AH139" s="19" t="str">
        <f t="shared" si="57"/>
        <v/>
      </c>
      <c r="AI139" s="16">
        <f t="shared" si="58"/>
        <v>0</v>
      </c>
    </row>
    <row r="140" spans="25:35">
      <c r="Y140">
        <f t="shared" si="50"/>
        <v>8000</v>
      </c>
      <c r="AA140" s="16">
        <f t="shared" si="51"/>
        <v>0</v>
      </c>
      <c r="AB140" s="16">
        <f t="shared" si="52"/>
        <v>0</v>
      </c>
      <c r="AC140" s="16">
        <f t="shared" si="53"/>
        <v>0</v>
      </c>
      <c r="AD140" s="16">
        <f t="shared" si="54"/>
        <v>0</v>
      </c>
      <c r="AE140" s="16">
        <f t="shared" si="55"/>
        <v>0</v>
      </c>
      <c r="AF140" s="19" t="str">
        <f t="shared" si="56"/>
        <v/>
      </c>
      <c r="AG140" s="19" t="str">
        <f t="shared" si="65"/>
        <v/>
      </c>
      <c r="AH140" s="19" t="str">
        <f t="shared" si="57"/>
        <v/>
      </c>
      <c r="AI140" s="16">
        <f t="shared" si="58"/>
        <v>0</v>
      </c>
    </row>
    <row r="141" spans="25:35">
      <c r="Y141">
        <f t="shared" si="50"/>
        <v>8000</v>
      </c>
      <c r="AA141" s="16">
        <f t="shared" si="51"/>
        <v>0</v>
      </c>
      <c r="AB141" s="16">
        <f t="shared" si="52"/>
        <v>0</v>
      </c>
      <c r="AC141" s="16">
        <f t="shared" si="53"/>
        <v>0</v>
      </c>
      <c r="AD141" s="16">
        <f t="shared" si="54"/>
        <v>0</v>
      </c>
      <c r="AE141" s="16">
        <f t="shared" si="55"/>
        <v>0</v>
      </c>
      <c r="AF141" s="19" t="str">
        <f t="shared" si="56"/>
        <v/>
      </c>
      <c r="AG141" s="19" t="str">
        <f t="shared" si="65"/>
        <v/>
      </c>
      <c r="AH141" s="19" t="str">
        <f t="shared" si="57"/>
        <v/>
      </c>
      <c r="AI141" s="16">
        <f t="shared" si="58"/>
        <v>0</v>
      </c>
    </row>
    <row r="142" spans="25:35">
      <c r="Y142">
        <f t="shared" si="50"/>
        <v>8000</v>
      </c>
      <c r="AA142" s="16">
        <f t="shared" si="51"/>
        <v>0</v>
      </c>
      <c r="AB142" s="16">
        <f t="shared" si="52"/>
        <v>0</v>
      </c>
      <c r="AC142" s="16">
        <f t="shared" si="53"/>
        <v>0</v>
      </c>
      <c r="AD142" s="16">
        <f t="shared" si="54"/>
        <v>0</v>
      </c>
      <c r="AE142" s="16">
        <f t="shared" si="55"/>
        <v>0</v>
      </c>
      <c r="AF142" s="19" t="str">
        <f t="shared" si="56"/>
        <v/>
      </c>
      <c r="AG142" s="19" t="str">
        <f t="shared" si="65"/>
        <v/>
      </c>
      <c r="AH142" s="19" t="str">
        <f t="shared" si="57"/>
        <v/>
      </c>
      <c r="AI142" s="16">
        <f t="shared" si="58"/>
        <v>0</v>
      </c>
    </row>
    <row r="143" spans="25:35">
      <c r="Y143">
        <f t="shared" si="50"/>
        <v>8000</v>
      </c>
      <c r="AA143" s="16">
        <f t="shared" si="51"/>
        <v>0</v>
      </c>
      <c r="AB143" s="16">
        <f t="shared" si="52"/>
        <v>0</v>
      </c>
      <c r="AC143" s="16">
        <f t="shared" si="53"/>
        <v>0</v>
      </c>
      <c r="AD143" s="16">
        <f t="shared" si="54"/>
        <v>0</v>
      </c>
      <c r="AE143" s="16">
        <f t="shared" si="55"/>
        <v>0</v>
      </c>
      <c r="AF143" s="19" t="str">
        <f t="shared" si="56"/>
        <v/>
      </c>
      <c r="AG143" s="19" t="str">
        <f t="shared" si="65"/>
        <v/>
      </c>
      <c r="AH143" s="19" t="str">
        <f t="shared" si="57"/>
        <v/>
      </c>
      <c r="AI143" s="16">
        <f t="shared" si="58"/>
        <v>0</v>
      </c>
    </row>
    <row r="144" spans="25:35">
      <c r="Y144">
        <f t="shared" si="50"/>
        <v>8000</v>
      </c>
      <c r="AA144" s="16">
        <f t="shared" si="51"/>
        <v>0</v>
      </c>
      <c r="AB144" s="16">
        <f t="shared" si="52"/>
        <v>0</v>
      </c>
      <c r="AC144" s="16">
        <f t="shared" si="53"/>
        <v>0</v>
      </c>
      <c r="AD144" s="16">
        <f t="shared" si="54"/>
        <v>0</v>
      </c>
      <c r="AE144" s="16">
        <f t="shared" si="55"/>
        <v>0</v>
      </c>
      <c r="AF144" s="19" t="str">
        <f t="shared" si="56"/>
        <v/>
      </c>
      <c r="AG144" s="19" t="str">
        <f t="shared" si="65"/>
        <v/>
      </c>
      <c r="AH144" s="19" t="str">
        <f t="shared" si="57"/>
        <v/>
      </c>
      <c r="AI144" s="16">
        <f t="shared" si="58"/>
        <v>0</v>
      </c>
    </row>
    <row r="145" spans="25:35">
      <c r="Y145">
        <f t="shared" si="50"/>
        <v>8000</v>
      </c>
      <c r="AA145" s="16">
        <f t="shared" si="51"/>
        <v>0</v>
      </c>
      <c r="AB145" s="16">
        <f t="shared" si="52"/>
        <v>0</v>
      </c>
      <c r="AC145" s="16">
        <f t="shared" si="53"/>
        <v>0</v>
      </c>
      <c r="AD145" s="16">
        <f t="shared" si="54"/>
        <v>0</v>
      </c>
      <c r="AE145" s="16">
        <f t="shared" si="55"/>
        <v>0</v>
      </c>
      <c r="AF145" s="19" t="str">
        <f t="shared" si="56"/>
        <v/>
      </c>
      <c r="AG145" s="19" t="str">
        <f t="shared" si="65"/>
        <v/>
      </c>
      <c r="AH145" s="19" t="str">
        <f t="shared" si="57"/>
        <v/>
      </c>
      <c r="AI145" s="16">
        <f t="shared" si="58"/>
        <v>0</v>
      </c>
    </row>
    <row r="146" spans="25:35">
      <c r="Y146">
        <f t="shared" si="50"/>
        <v>8000</v>
      </c>
      <c r="AA146" s="16">
        <f t="shared" si="51"/>
        <v>0</v>
      </c>
      <c r="AB146" s="16">
        <f t="shared" si="52"/>
        <v>0</v>
      </c>
      <c r="AC146" s="16">
        <f t="shared" si="53"/>
        <v>0</v>
      </c>
      <c r="AD146" s="16">
        <f t="shared" si="54"/>
        <v>0</v>
      </c>
      <c r="AE146" s="16">
        <f t="shared" si="55"/>
        <v>0</v>
      </c>
      <c r="AF146" s="19" t="str">
        <f t="shared" si="56"/>
        <v/>
      </c>
      <c r="AG146" s="19" t="str">
        <f t="shared" si="65"/>
        <v/>
      </c>
      <c r="AH146" s="19" t="str">
        <f t="shared" si="57"/>
        <v/>
      </c>
      <c r="AI146" s="16">
        <f t="shared" si="58"/>
        <v>0</v>
      </c>
    </row>
    <row r="147" spans="25:35">
      <c r="Y147">
        <f t="shared" si="50"/>
        <v>8000</v>
      </c>
      <c r="AA147" s="16">
        <f t="shared" si="51"/>
        <v>0</v>
      </c>
      <c r="AB147" s="16">
        <f t="shared" si="52"/>
        <v>0</v>
      </c>
      <c r="AC147" s="16">
        <f t="shared" si="53"/>
        <v>0</v>
      </c>
      <c r="AD147" s="16">
        <f t="shared" si="54"/>
        <v>0</v>
      </c>
      <c r="AE147" s="16">
        <f t="shared" si="55"/>
        <v>0</v>
      </c>
      <c r="AF147" s="19" t="str">
        <f t="shared" si="56"/>
        <v/>
      </c>
      <c r="AG147" s="19" t="str">
        <f t="shared" si="65"/>
        <v/>
      </c>
      <c r="AH147" s="19" t="str">
        <f t="shared" si="57"/>
        <v/>
      </c>
      <c r="AI147" s="16">
        <f t="shared" si="58"/>
        <v>0</v>
      </c>
    </row>
    <row r="148" spans="25:35">
      <c r="Y148">
        <f t="shared" si="50"/>
        <v>8000</v>
      </c>
      <c r="AA148" s="16">
        <f t="shared" si="51"/>
        <v>0</v>
      </c>
      <c r="AB148" s="16">
        <f t="shared" si="52"/>
        <v>0</v>
      </c>
      <c r="AC148" s="16">
        <f t="shared" si="53"/>
        <v>0</v>
      </c>
      <c r="AD148" s="16">
        <f t="shared" si="54"/>
        <v>0</v>
      </c>
      <c r="AE148" s="16">
        <f t="shared" si="55"/>
        <v>0</v>
      </c>
      <c r="AF148" s="19" t="str">
        <f t="shared" si="56"/>
        <v/>
      </c>
      <c r="AG148" s="19" t="str">
        <f t="shared" si="65"/>
        <v/>
      </c>
      <c r="AH148" s="19" t="str">
        <f t="shared" si="57"/>
        <v/>
      </c>
      <c r="AI148" s="16">
        <f t="shared" si="58"/>
        <v>0</v>
      </c>
    </row>
    <row r="149" spans="25:35">
      <c r="Y149">
        <f t="shared" si="50"/>
        <v>8000</v>
      </c>
      <c r="AA149" s="16">
        <f t="shared" si="51"/>
        <v>0</v>
      </c>
      <c r="AB149" s="16">
        <f t="shared" si="52"/>
        <v>0</v>
      </c>
      <c r="AC149" s="16">
        <f t="shared" si="53"/>
        <v>0</v>
      </c>
      <c r="AD149" s="16">
        <f t="shared" si="54"/>
        <v>0</v>
      </c>
      <c r="AE149" s="16">
        <f t="shared" si="55"/>
        <v>0</v>
      </c>
      <c r="AF149" s="19" t="str">
        <f t="shared" si="56"/>
        <v/>
      </c>
      <c r="AG149" s="19" t="str">
        <f t="shared" si="65"/>
        <v/>
      </c>
      <c r="AH149" s="19" t="str">
        <f t="shared" si="57"/>
        <v/>
      </c>
      <c r="AI149" s="16">
        <f t="shared" si="58"/>
        <v>0</v>
      </c>
    </row>
    <row r="150" spans="25:35">
      <c r="Y150">
        <f t="shared" si="50"/>
        <v>8000</v>
      </c>
      <c r="AA150" s="16">
        <f t="shared" si="51"/>
        <v>0</v>
      </c>
      <c r="AB150" s="16">
        <f t="shared" si="52"/>
        <v>0</v>
      </c>
      <c r="AC150" s="16">
        <f t="shared" si="53"/>
        <v>0</v>
      </c>
      <c r="AD150" s="16">
        <f t="shared" si="54"/>
        <v>0</v>
      </c>
      <c r="AE150" s="16">
        <f t="shared" si="55"/>
        <v>0</v>
      </c>
      <c r="AF150" s="19" t="str">
        <f t="shared" si="56"/>
        <v/>
      </c>
      <c r="AG150" s="19" t="str">
        <f t="shared" si="65"/>
        <v/>
      </c>
      <c r="AH150" s="19" t="str">
        <f t="shared" si="57"/>
        <v/>
      </c>
      <c r="AI150" s="16">
        <f t="shared" si="58"/>
        <v>0</v>
      </c>
    </row>
    <row r="151" spans="25:35">
      <c r="Y151">
        <f t="shared" si="50"/>
        <v>8000</v>
      </c>
      <c r="AA151" s="16">
        <f t="shared" si="51"/>
        <v>0</v>
      </c>
      <c r="AB151" s="16">
        <f t="shared" si="52"/>
        <v>0</v>
      </c>
      <c r="AC151" s="16">
        <f t="shared" si="53"/>
        <v>0</v>
      </c>
      <c r="AD151" s="16">
        <f t="shared" si="54"/>
        <v>0</v>
      </c>
      <c r="AE151" s="16">
        <f t="shared" si="55"/>
        <v>0</v>
      </c>
      <c r="AF151" s="19" t="str">
        <f t="shared" si="56"/>
        <v/>
      </c>
      <c r="AG151" s="19" t="str">
        <f t="shared" si="65"/>
        <v/>
      </c>
      <c r="AH151" s="19" t="str">
        <f t="shared" si="57"/>
        <v/>
      </c>
      <c r="AI151" s="16">
        <f t="shared" si="58"/>
        <v>0</v>
      </c>
    </row>
    <row r="152" spans="25:35">
      <c r="Y152">
        <f t="shared" si="50"/>
        <v>8000</v>
      </c>
      <c r="AA152" s="16">
        <f t="shared" si="51"/>
        <v>0</v>
      </c>
      <c r="AB152" s="16">
        <f t="shared" si="52"/>
        <v>0</v>
      </c>
      <c r="AC152" s="16">
        <f t="shared" si="53"/>
        <v>0</v>
      </c>
      <c r="AD152" s="16">
        <f t="shared" si="54"/>
        <v>0</v>
      </c>
      <c r="AE152" s="16">
        <f t="shared" si="55"/>
        <v>0</v>
      </c>
      <c r="AF152" s="19" t="str">
        <f t="shared" si="56"/>
        <v/>
      </c>
      <c r="AG152" s="19" t="str">
        <f t="shared" si="65"/>
        <v/>
      </c>
      <c r="AH152" s="19" t="str">
        <f t="shared" si="57"/>
        <v/>
      </c>
      <c r="AI152" s="16">
        <f t="shared" si="58"/>
        <v>0</v>
      </c>
    </row>
    <row r="153" spans="25:35">
      <c r="Y153">
        <f t="shared" ref="Y153:Y216" si="66">IF(A153&lt;$B$20,$E$19,0)</f>
        <v>8000</v>
      </c>
      <c r="AA153" s="16">
        <f t="shared" ref="AA153:AA216" si="67">IF(A153=$B$18,1,0)</f>
        <v>0</v>
      </c>
      <c r="AB153" s="16">
        <f t="shared" ref="AB153:AB216" si="68">+AA153*B153</f>
        <v>0</v>
      </c>
      <c r="AC153" s="16">
        <f t="shared" ref="AC153:AC216" si="69">AA153*E153</f>
        <v>0</v>
      </c>
      <c r="AD153" s="16">
        <f t="shared" ref="AD153:AD216" si="70">IF(A153=$B$20,1,0)</f>
        <v>0</v>
      </c>
      <c r="AE153" s="16">
        <f t="shared" ref="AE153:AE216" si="71">+AD153*E153</f>
        <v>0</v>
      </c>
      <c r="AF153" s="19" t="str">
        <f t="shared" ref="AF153:AF216" si="72">IF(AND(B153&lt;0, B152&gt;0),A152,"")</f>
        <v/>
      </c>
      <c r="AG153" s="19" t="str">
        <f t="shared" si="65"/>
        <v/>
      </c>
      <c r="AH153" s="19" t="str">
        <f t="shared" ref="AH153:AH216" si="73">IF(AND(E153&lt;0, E152&gt;0),A152,"")</f>
        <v/>
      </c>
      <c r="AI153" s="16">
        <f t="shared" ref="AI153:AI216" si="74">IF(J153&gt;0,L153,0)</f>
        <v>0</v>
      </c>
    </row>
    <row r="154" spans="25:35">
      <c r="Y154">
        <f t="shared" si="66"/>
        <v>8000</v>
      </c>
      <c r="AA154" s="16">
        <f t="shared" si="67"/>
        <v>0</v>
      </c>
      <c r="AB154" s="16">
        <f t="shared" si="68"/>
        <v>0</v>
      </c>
      <c r="AC154" s="16">
        <f t="shared" si="69"/>
        <v>0</v>
      </c>
      <c r="AD154" s="16">
        <f t="shared" si="70"/>
        <v>0</v>
      </c>
      <c r="AE154" s="16">
        <f t="shared" si="71"/>
        <v>0</v>
      </c>
      <c r="AF154" s="19" t="str">
        <f t="shared" si="72"/>
        <v/>
      </c>
      <c r="AG154" s="19" t="str">
        <f t="shared" si="65"/>
        <v/>
      </c>
      <c r="AH154" s="19" t="str">
        <f t="shared" si="73"/>
        <v/>
      </c>
      <c r="AI154" s="16">
        <f t="shared" si="74"/>
        <v>0</v>
      </c>
    </row>
    <row r="155" spans="25:35">
      <c r="Y155">
        <f t="shared" si="66"/>
        <v>8000</v>
      </c>
      <c r="AA155" s="16">
        <f t="shared" si="67"/>
        <v>0</v>
      </c>
      <c r="AB155" s="16">
        <f t="shared" si="68"/>
        <v>0</v>
      </c>
      <c r="AC155" s="16">
        <f t="shared" si="69"/>
        <v>0</v>
      </c>
      <c r="AD155" s="16">
        <f t="shared" si="70"/>
        <v>0</v>
      </c>
      <c r="AE155" s="16">
        <f t="shared" si="71"/>
        <v>0</v>
      </c>
      <c r="AF155" s="19" t="str">
        <f t="shared" si="72"/>
        <v/>
      </c>
      <c r="AG155" s="19" t="str">
        <f t="shared" ref="AG155:AG218" si="75">IF(AF154&gt;0,AF155,0)</f>
        <v/>
      </c>
      <c r="AH155" s="19" t="str">
        <f t="shared" si="73"/>
        <v/>
      </c>
      <c r="AI155" s="16">
        <f t="shared" si="74"/>
        <v>0</v>
      </c>
    </row>
    <row r="156" spans="25:35">
      <c r="Y156">
        <f t="shared" si="66"/>
        <v>8000</v>
      </c>
      <c r="AA156" s="16">
        <f t="shared" si="67"/>
        <v>0</v>
      </c>
      <c r="AB156" s="16">
        <f t="shared" si="68"/>
        <v>0</v>
      </c>
      <c r="AC156" s="16">
        <f t="shared" si="69"/>
        <v>0</v>
      </c>
      <c r="AD156" s="16">
        <f t="shared" si="70"/>
        <v>0</v>
      </c>
      <c r="AE156" s="16">
        <f t="shared" si="71"/>
        <v>0</v>
      </c>
      <c r="AF156" s="19" t="str">
        <f t="shared" si="72"/>
        <v/>
      </c>
      <c r="AG156" s="19" t="str">
        <f t="shared" si="75"/>
        <v/>
      </c>
      <c r="AH156" s="19" t="str">
        <f t="shared" si="73"/>
        <v/>
      </c>
      <c r="AI156" s="16">
        <f t="shared" si="74"/>
        <v>0</v>
      </c>
    </row>
    <row r="157" spans="25:35">
      <c r="Y157">
        <f t="shared" si="66"/>
        <v>8000</v>
      </c>
      <c r="AA157" s="16">
        <f t="shared" si="67"/>
        <v>0</v>
      </c>
      <c r="AB157" s="16">
        <f t="shared" si="68"/>
        <v>0</v>
      </c>
      <c r="AC157" s="16">
        <f t="shared" si="69"/>
        <v>0</v>
      </c>
      <c r="AD157" s="16">
        <f t="shared" si="70"/>
        <v>0</v>
      </c>
      <c r="AE157" s="16">
        <f t="shared" si="71"/>
        <v>0</v>
      </c>
      <c r="AF157" s="19" t="str">
        <f t="shared" si="72"/>
        <v/>
      </c>
      <c r="AG157" s="19" t="str">
        <f t="shared" si="75"/>
        <v/>
      </c>
      <c r="AH157" s="19" t="str">
        <f t="shared" si="73"/>
        <v/>
      </c>
      <c r="AI157" s="16">
        <f t="shared" si="74"/>
        <v>0</v>
      </c>
    </row>
    <row r="158" spans="25:35">
      <c r="Y158">
        <f t="shared" si="66"/>
        <v>8000</v>
      </c>
      <c r="AA158" s="16">
        <f t="shared" si="67"/>
        <v>0</v>
      </c>
      <c r="AB158" s="16">
        <f t="shared" si="68"/>
        <v>0</v>
      </c>
      <c r="AC158" s="16">
        <f t="shared" si="69"/>
        <v>0</v>
      </c>
      <c r="AD158" s="16">
        <f t="shared" si="70"/>
        <v>0</v>
      </c>
      <c r="AE158" s="16">
        <f t="shared" si="71"/>
        <v>0</v>
      </c>
      <c r="AF158" s="19" t="str">
        <f t="shared" si="72"/>
        <v/>
      </c>
      <c r="AG158" s="19" t="str">
        <f t="shared" si="75"/>
        <v/>
      </c>
      <c r="AH158" s="19" t="str">
        <f t="shared" si="73"/>
        <v/>
      </c>
      <c r="AI158" s="16">
        <f t="shared" si="74"/>
        <v>0</v>
      </c>
    </row>
    <row r="159" spans="25:35">
      <c r="Y159">
        <f t="shared" si="66"/>
        <v>8000</v>
      </c>
      <c r="AA159" s="16">
        <f t="shared" si="67"/>
        <v>0</v>
      </c>
      <c r="AB159" s="16">
        <f t="shared" si="68"/>
        <v>0</v>
      </c>
      <c r="AC159" s="16">
        <f t="shared" si="69"/>
        <v>0</v>
      </c>
      <c r="AD159" s="16">
        <f t="shared" si="70"/>
        <v>0</v>
      </c>
      <c r="AE159" s="16">
        <f t="shared" si="71"/>
        <v>0</v>
      </c>
      <c r="AF159" s="19" t="str">
        <f t="shared" si="72"/>
        <v/>
      </c>
      <c r="AG159" s="19" t="str">
        <f t="shared" si="75"/>
        <v/>
      </c>
      <c r="AH159" s="19" t="str">
        <f t="shared" si="73"/>
        <v/>
      </c>
      <c r="AI159" s="16">
        <f t="shared" si="74"/>
        <v>0</v>
      </c>
    </row>
    <row r="160" spans="25:35">
      <c r="Y160">
        <f t="shared" si="66"/>
        <v>8000</v>
      </c>
      <c r="AA160" s="16">
        <f t="shared" si="67"/>
        <v>0</v>
      </c>
      <c r="AB160" s="16">
        <f t="shared" si="68"/>
        <v>0</v>
      </c>
      <c r="AC160" s="16">
        <f t="shared" si="69"/>
        <v>0</v>
      </c>
      <c r="AD160" s="16">
        <f t="shared" si="70"/>
        <v>0</v>
      </c>
      <c r="AE160" s="16">
        <f t="shared" si="71"/>
        <v>0</v>
      </c>
      <c r="AF160" s="19" t="str">
        <f t="shared" si="72"/>
        <v/>
      </c>
      <c r="AG160" s="19" t="str">
        <f t="shared" si="75"/>
        <v/>
      </c>
      <c r="AH160" s="19" t="str">
        <f t="shared" si="73"/>
        <v/>
      </c>
      <c r="AI160" s="16">
        <f t="shared" si="74"/>
        <v>0</v>
      </c>
    </row>
    <row r="161" spans="25:35">
      <c r="Y161">
        <f t="shared" si="66"/>
        <v>8000</v>
      </c>
      <c r="AA161" s="16">
        <f t="shared" si="67"/>
        <v>0</v>
      </c>
      <c r="AB161" s="16">
        <f t="shared" si="68"/>
        <v>0</v>
      </c>
      <c r="AC161" s="16">
        <f t="shared" si="69"/>
        <v>0</v>
      </c>
      <c r="AD161" s="16">
        <f t="shared" si="70"/>
        <v>0</v>
      </c>
      <c r="AE161" s="16">
        <f t="shared" si="71"/>
        <v>0</v>
      </c>
      <c r="AF161" s="19" t="str">
        <f t="shared" si="72"/>
        <v/>
      </c>
      <c r="AG161" s="19" t="str">
        <f t="shared" si="75"/>
        <v/>
      </c>
      <c r="AH161" s="19" t="str">
        <f t="shared" si="73"/>
        <v/>
      </c>
      <c r="AI161" s="16">
        <f t="shared" si="74"/>
        <v>0</v>
      </c>
    </row>
    <row r="162" spans="25:35">
      <c r="Y162">
        <f t="shared" si="66"/>
        <v>8000</v>
      </c>
      <c r="AA162" s="16">
        <f t="shared" si="67"/>
        <v>0</v>
      </c>
      <c r="AB162" s="16">
        <f t="shared" si="68"/>
        <v>0</v>
      </c>
      <c r="AC162" s="16">
        <f t="shared" si="69"/>
        <v>0</v>
      </c>
      <c r="AD162" s="16">
        <f t="shared" si="70"/>
        <v>0</v>
      </c>
      <c r="AE162" s="16">
        <f t="shared" si="71"/>
        <v>0</v>
      </c>
      <c r="AF162" s="19" t="str">
        <f t="shared" si="72"/>
        <v/>
      </c>
      <c r="AG162" s="19" t="str">
        <f t="shared" si="75"/>
        <v/>
      </c>
      <c r="AH162" s="19" t="str">
        <f t="shared" si="73"/>
        <v/>
      </c>
      <c r="AI162" s="16">
        <f t="shared" si="74"/>
        <v>0</v>
      </c>
    </row>
    <row r="163" spans="25:35">
      <c r="Y163">
        <f t="shared" si="66"/>
        <v>8000</v>
      </c>
      <c r="AA163" s="16">
        <f t="shared" si="67"/>
        <v>0</v>
      </c>
      <c r="AB163" s="16">
        <f t="shared" si="68"/>
        <v>0</v>
      </c>
      <c r="AC163" s="16">
        <f t="shared" si="69"/>
        <v>0</v>
      </c>
      <c r="AD163" s="16">
        <f t="shared" si="70"/>
        <v>0</v>
      </c>
      <c r="AE163" s="16">
        <f t="shared" si="71"/>
        <v>0</v>
      </c>
      <c r="AF163" s="19" t="str">
        <f t="shared" si="72"/>
        <v/>
      </c>
      <c r="AG163" s="19" t="str">
        <f t="shared" si="75"/>
        <v/>
      </c>
      <c r="AH163" s="19" t="str">
        <f t="shared" si="73"/>
        <v/>
      </c>
      <c r="AI163" s="16">
        <f t="shared" si="74"/>
        <v>0</v>
      </c>
    </row>
    <row r="164" spans="25:35">
      <c r="Y164">
        <f t="shared" si="66"/>
        <v>8000</v>
      </c>
      <c r="AA164" s="16">
        <f t="shared" si="67"/>
        <v>0</v>
      </c>
      <c r="AB164" s="16">
        <f t="shared" si="68"/>
        <v>0</v>
      </c>
      <c r="AC164" s="16">
        <f t="shared" si="69"/>
        <v>0</v>
      </c>
      <c r="AD164" s="16">
        <f t="shared" si="70"/>
        <v>0</v>
      </c>
      <c r="AE164" s="16">
        <f t="shared" si="71"/>
        <v>0</v>
      </c>
      <c r="AF164" s="19" t="str">
        <f t="shared" si="72"/>
        <v/>
      </c>
      <c r="AG164" s="19" t="str">
        <f t="shared" si="75"/>
        <v/>
      </c>
      <c r="AH164" s="19" t="str">
        <f t="shared" si="73"/>
        <v/>
      </c>
      <c r="AI164" s="16">
        <f t="shared" si="74"/>
        <v>0</v>
      </c>
    </row>
    <row r="165" spans="25:35">
      <c r="Y165">
        <f t="shared" si="66"/>
        <v>8000</v>
      </c>
      <c r="AA165" s="16">
        <f t="shared" si="67"/>
        <v>0</v>
      </c>
      <c r="AB165" s="16">
        <f t="shared" si="68"/>
        <v>0</v>
      </c>
      <c r="AC165" s="16">
        <f t="shared" si="69"/>
        <v>0</v>
      </c>
      <c r="AD165" s="16">
        <f t="shared" si="70"/>
        <v>0</v>
      </c>
      <c r="AE165" s="16">
        <f t="shared" si="71"/>
        <v>0</v>
      </c>
      <c r="AF165" s="19" t="str">
        <f t="shared" si="72"/>
        <v/>
      </c>
      <c r="AG165" s="19" t="str">
        <f t="shared" si="75"/>
        <v/>
      </c>
      <c r="AH165" s="19" t="str">
        <f t="shared" si="73"/>
        <v/>
      </c>
      <c r="AI165" s="16">
        <f t="shared" si="74"/>
        <v>0</v>
      </c>
    </row>
    <row r="166" spans="25:35">
      <c r="Y166">
        <f t="shared" si="66"/>
        <v>8000</v>
      </c>
      <c r="AA166" s="16">
        <f t="shared" si="67"/>
        <v>0</v>
      </c>
      <c r="AB166" s="16">
        <f t="shared" si="68"/>
        <v>0</v>
      </c>
      <c r="AC166" s="16">
        <f t="shared" si="69"/>
        <v>0</v>
      </c>
      <c r="AD166" s="16">
        <f t="shared" si="70"/>
        <v>0</v>
      </c>
      <c r="AE166" s="16">
        <f t="shared" si="71"/>
        <v>0</v>
      </c>
      <c r="AF166" s="19" t="str">
        <f t="shared" si="72"/>
        <v/>
      </c>
      <c r="AG166" s="19" t="str">
        <f t="shared" si="75"/>
        <v/>
      </c>
      <c r="AH166" s="19" t="str">
        <f t="shared" si="73"/>
        <v/>
      </c>
      <c r="AI166" s="16">
        <f t="shared" si="74"/>
        <v>0</v>
      </c>
    </row>
    <row r="167" spans="25:35">
      <c r="Y167">
        <f t="shared" si="66"/>
        <v>8000</v>
      </c>
      <c r="AA167" s="16">
        <f t="shared" si="67"/>
        <v>0</v>
      </c>
      <c r="AB167" s="16">
        <f t="shared" si="68"/>
        <v>0</v>
      </c>
      <c r="AC167" s="16">
        <f t="shared" si="69"/>
        <v>0</v>
      </c>
      <c r="AD167" s="16">
        <f t="shared" si="70"/>
        <v>0</v>
      </c>
      <c r="AE167" s="16">
        <f t="shared" si="71"/>
        <v>0</v>
      </c>
      <c r="AF167" s="19" t="str">
        <f t="shared" si="72"/>
        <v/>
      </c>
      <c r="AG167" s="19" t="str">
        <f t="shared" si="75"/>
        <v/>
      </c>
      <c r="AH167" s="19" t="str">
        <f t="shared" si="73"/>
        <v/>
      </c>
      <c r="AI167" s="16">
        <f t="shared" si="74"/>
        <v>0</v>
      </c>
    </row>
    <row r="168" spans="25:35">
      <c r="Y168">
        <f t="shared" si="66"/>
        <v>8000</v>
      </c>
      <c r="AA168" s="16">
        <f t="shared" si="67"/>
        <v>0</v>
      </c>
      <c r="AB168" s="16">
        <f t="shared" si="68"/>
        <v>0</v>
      </c>
      <c r="AC168" s="16">
        <f t="shared" si="69"/>
        <v>0</v>
      </c>
      <c r="AD168" s="16">
        <f t="shared" si="70"/>
        <v>0</v>
      </c>
      <c r="AE168" s="16">
        <f t="shared" si="71"/>
        <v>0</v>
      </c>
      <c r="AF168" s="19" t="str">
        <f t="shared" si="72"/>
        <v/>
      </c>
      <c r="AG168" s="19" t="str">
        <f t="shared" si="75"/>
        <v/>
      </c>
      <c r="AH168" s="19" t="str">
        <f t="shared" si="73"/>
        <v/>
      </c>
      <c r="AI168" s="16">
        <f t="shared" si="74"/>
        <v>0</v>
      </c>
    </row>
    <row r="169" spans="25:35">
      <c r="Y169">
        <f t="shared" si="66"/>
        <v>8000</v>
      </c>
      <c r="AA169" s="16">
        <f t="shared" si="67"/>
        <v>0</v>
      </c>
      <c r="AB169" s="16">
        <f t="shared" si="68"/>
        <v>0</v>
      </c>
      <c r="AC169" s="16">
        <f t="shared" si="69"/>
        <v>0</v>
      </c>
      <c r="AD169" s="16">
        <f t="shared" si="70"/>
        <v>0</v>
      </c>
      <c r="AE169" s="16">
        <f t="shared" si="71"/>
        <v>0</v>
      </c>
      <c r="AF169" s="19" t="str">
        <f t="shared" si="72"/>
        <v/>
      </c>
      <c r="AG169" s="19" t="str">
        <f t="shared" si="75"/>
        <v/>
      </c>
      <c r="AH169" s="19" t="str">
        <f t="shared" si="73"/>
        <v/>
      </c>
      <c r="AI169" s="16">
        <f t="shared" si="74"/>
        <v>0</v>
      </c>
    </row>
    <row r="170" spans="25:35">
      <c r="Y170">
        <f t="shared" si="66"/>
        <v>8000</v>
      </c>
      <c r="AA170" s="16">
        <f t="shared" si="67"/>
        <v>0</v>
      </c>
      <c r="AB170" s="16">
        <f t="shared" si="68"/>
        <v>0</v>
      </c>
      <c r="AC170" s="16">
        <f t="shared" si="69"/>
        <v>0</v>
      </c>
      <c r="AD170" s="16">
        <f t="shared" si="70"/>
        <v>0</v>
      </c>
      <c r="AE170" s="16">
        <f t="shared" si="71"/>
        <v>0</v>
      </c>
      <c r="AF170" s="19" t="str">
        <f t="shared" si="72"/>
        <v/>
      </c>
      <c r="AG170" s="19" t="str">
        <f t="shared" si="75"/>
        <v/>
      </c>
      <c r="AH170" s="19" t="str">
        <f t="shared" si="73"/>
        <v/>
      </c>
      <c r="AI170" s="16">
        <f t="shared" si="74"/>
        <v>0</v>
      </c>
    </row>
    <row r="171" spans="25:35">
      <c r="Y171">
        <f t="shared" si="66"/>
        <v>8000</v>
      </c>
      <c r="AA171" s="16">
        <f t="shared" si="67"/>
        <v>0</v>
      </c>
      <c r="AB171" s="16">
        <f t="shared" si="68"/>
        <v>0</v>
      </c>
      <c r="AC171" s="16">
        <f t="shared" si="69"/>
        <v>0</v>
      </c>
      <c r="AD171" s="16">
        <f t="shared" si="70"/>
        <v>0</v>
      </c>
      <c r="AE171" s="16">
        <f t="shared" si="71"/>
        <v>0</v>
      </c>
      <c r="AF171" s="19" t="str">
        <f t="shared" si="72"/>
        <v/>
      </c>
      <c r="AG171" s="19" t="str">
        <f t="shared" si="75"/>
        <v/>
      </c>
      <c r="AH171" s="19" t="str">
        <f t="shared" si="73"/>
        <v/>
      </c>
      <c r="AI171" s="16">
        <f t="shared" si="74"/>
        <v>0</v>
      </c>
    </row>
    <row r="172" spans="25:35">
      <c r="Y172">
        <f t="shared" si="66"/>
        <v>8000</v>
      </c>
      <c r="AA172" s="16">
        <f t="shared" si="67"/>
        <v>0</v>
      </c>
      <c r="AB172" s="16">
        <f t="shared" si="68"/>
        <v>0</v>
      </c>
      <c r="AC172" s="16">
        <f t="shared" si="69"/>
        <v>0</v>
      </c>
      <c r="AD172" s="16">
        <f t="shared" si="70"/>
        <v>0</v>
      </c>
      <c r="AE172" s="16">
        <f t="shared" si="71"/>
        <v>0</v>
      </c>
      <c r="AF172" s="19" t="str">
        <f t="shared" si="72"/>
        <v/>
      </c>
      <c r="AG172" s="19" t="str">
        <f t="shared" si="75"/>
        <v/>
      </c>
      <c r="AH172" s="19" t="str">
        <f t="shared" si="73"/>
        <v/>
      </c>
      <c r="AI172" s="16">
        <f t="shared" si="74"/>
        <v>0</v>
      </c>
    </row>
    <row r="173" spans="25:35">
      <c r="Y173">
        <f t="shared" si="66"/>
        <v>8000</v>
      </c>
      <c r="AA173" s="16">
        <f t="shared" si="67"/>
        <v>0</v>
      </c>
      <c r="AB173" s="16">
        <f t="shared" si="68"/>
        <v>0</v>
      </c>
      <c r="AC173" s="16">
        <f t="shared" si="69"/>
        <v>0</v>
      </c>
      <c r="AD173" s="16">
        <f t="shared" si="70"/>
        <v>0</v>
      </c>
      <c r="AE173" s="16">
        <f t="shared" si="71"/>
        <v>0</v>
      </c>
      <c r="AF173" s="19" t="str">
        <f t="shared" si="72"/>
        <v/>
      </c>
      <c r="AG173" s="19" t="str">
        <f t="shared" si="75"/>
        <v/>
      </c>
      <c r="AH173" s="19" t="str">
        <f t="shared" si="73"/>
        <v/>
      </c>
      <c r="AI173" s="16">
        <f t="shared" si="74"/>
        <v>0</v>
      </c>
    </row>
    <row r="174" spans="25:35">
      <c r="Y174">
        <f t="shared" si="66"/>
        <v>8000</v>
      </c>
      <c r="AA174" s="16">
        <f t="shared" si="67"/>
        <v>0</v>
      </c>
      <c r="AB174" s="16">
        <f t="shared" si="68"/>
        <v>0</v>
      </c>
      <c r="AC174" s="16">
        <f t="shared" si="69"/>
        <v>0</v>
      </c>
      <c r="AD174" s="16">
        <f t="shared" si="70"/>
        <v>0</v>
      </c>
      <c r="AE174" s="16">
        <f t="shared" si="71"/>
        <v>0</v>
      </c>
      <c r="AF174" s="19" t="str">
        <f t="shared" si="72"/>
        <v/>
      </c>
      <c r="AG174" s="19" t="str">
        <f t="shared" si="75"/>
        <v/>
      </c>
      <c r="AH174" s="19" t="str">
        <f t="shared" si="73"/>
        <v/>
      </c>
      <c r="AI174" s="16">
        <f t="shared" si="74"/>
        <v>0</v>
      </c>
    </row>
    <row r="175" spans="25:35">
      <c r="Y175">
        <f t="shared" si="66"/>
        <v>8000</v>
      </c>
      <c r="AA175" s="16">
        <f t="shared" si="67"/>
        <v>0</v>
      </c>
      <c r="AB175" s="16">
        <f t="shared" si="68"/>
        <v>0</v>
      </c>
      <c r="AC175" s="16">
        <f t="shared" si="69"/>
        <v>0</v>
      </c>
      <c r="AD175" s="16">
        <f t="shared" si="70"/>
        <v>0</v>
      </c>
      <c r="AE175" s="16">
        <f t="shared" si="71"/>
        <v>0</v>
      </c>
      <c r="AF175" s="19" t="str">
        <f t="shared" si="72"/>
        <v/>
      </c>
      <c r="AG175" s="19" t="str">
        <f t="shared" si="75"/>
        <v/>
      </c>
      <c r="AH175" s="19" t="str">
        <f t="shared" si="73"/>
        <v/>
      </c>
      <c r="AI175" s="16">
        <f t="shared" si="74"/>
        <v>0</v>
      </c>
    </row>
    <row r="176" spans="25:35">
      <c r="Y176">
        <f t="shared" si="66"/>
        <v>8000</v>
      </c>
      <c r="AA176" s="16">
        <f t="shared" si="67"/>
        <v>0</v>
      </c>
      <c r="AB176" s="16">
        <f t="shared" si="68"/>
        <v>0</v>
      </c>
      <c r="AC176" s="16">
        <f t="shared" si="69"/>
        <v>0</v>
      </c>
      <c r="AD176" s="16">
        <f t="shared" si="70"/>
        <v>0</v>
      </c>
      <c r="AE176" s="16">
        <f t="shared" si="71"/>
        <v>0</v>
      </c>
      <c r="AF176" s="19" t="str">
        <f t="shared" si="72"/>
        <v/>
      </c>
      <c r="AG176" s="19" t="str">
        <f t="shared" si="75"/>
        <v/>
      </c>
      <c r="AH176" s="19" t="str">
        <f t="shared" si="73"/>
        <v/>
      </c>
      <c r="AI176" s="16">
        <f t="shared" si="74"/>
        <v>0</v>
      </c>
    </row>
    <row r="177" spans="25:35">
      <c r="Y177">
        <f t="shared" si="66"/>
        <v>8000</v>
      </c>
      <c r="AA177" s="16">
        <f t="shared" si="67"/>
        <v>0</v>
      </c>
      <c r="AB177" s="16">
        <f t="shared" si="68"/>
        <v>0</v>
      </c>
      <c r="AC177" s="16">
        <f t="shared" si="69"/>
        <v>0</v>
      </c>
      <c r="AD177" s="16">
        <f t="shared" si="70"/>
        <v>0</v>
      </c>
      <c r="AE177" s="16">
        <f t="shared" si="71"/>
        <v>0</v>
      </c>
      <c r="AF177" s="19" t="str">
        <f t="shared" si="72"/>
        <v/>
      </c>
      <c r="AG177" s="19" t="str">
        <f t="shared" si="75"/>
        <v/>
      </c>
      <c r="AH177" s="19" t="str">
        <f t="shared" si="73"/>
        <v/>
      </c>
      <c r="AI177" s="16">
        <f t="shared" si="74"/>
        <v>0</v>
      </c>
    </row>
    <row r="178" spans="25:35">
      <c r="Y178">
        <f t="shared" si="66"/>
        <v>8000</v>
      </c>
      <c r="AA178" s="16">
        <f t="shared" si="67"/>
        <v>0</v>
      </c>
      <c r="AB178" s="16">
        <f t="shared" si="68"/>
        <v>0</v>
      </c>
      <c r="AC178" s="16">
        <f t="shared" si="69"/>
        <v>0</v>
      </c>
      <c r="AD178" s="16">
        <f t="shared" si="70"/>
        <v>0</v>
      </c>
      <c r="AE178" s="16">
        <f t="shared" si="71"/>
        <v>0</v>
      </c>
      <c r="AF178" s="19" t="str">
        <f t="shared" si="72"/>
        <v/>
      </c>
      <c r="AG178" s="19" t="str">
        <f t="shared" si="75"/>
        <v/>
      </c>
      <c r="AH178" s="19" t="str">
        <f t="shared" si="73"/>
        <v/>
      </c>
      <c r="AI178" s="16">
        <f t="shared" si="74"/>
        <v>0</v>
      </c>
    </row>
    <row r="179" spans="25:35">
      <c r="Y179">
        <f t="shared" si="66"/>
        <v>8000</v>
      </c>
      <c r="AA179" s="16">
        <f t="shared" si="67"/>
        <v>0</v>
      </c>
      <c r="AB179" s="16">
        <f t="shared" si="68"/>
        <v>0</v>
      </c>
      <c r="AC179" s="16">
        <f t="shared" si="69"/>
        <v>0</v>
      </c>
      <c r="AD179" s="16">
        <f t="shared" si="70"/>
        <v>0</v>
      </c>
      <c r="AE179" s="16">
        <f t="shared" si="71"/>
        <v>0</v>
      </c>
      <c r="AF179" s="19" t="str">
        <f t="shared" si="72"/>
        <v/>
      </c>
      <c r="AG179" s="19" t="str">
        <f t="shared" si="75"/>
        <v/>
      </c>
      <c r="AH179" s="19" t="str">
        <f t="shared" si="73"/>
        <v/>
      </c>
      <c r="AI179" s="16">
        <f t="shared" si="74"/>
        <v>0</v>
      </c>
    </row>
    <row r="180" spans="25:35">
      <c r="Y180">
        <f t="shared" si="66"/>
        <v>8000</v>
      </c>
      <c r="AA180" s="16">
        <f t="shared" si="67"/>
        <v>0</v>
      </c>
      <c r="AB180" s="16">
        <f t="shared" si="68"/>
        <v>0</v>
      </c>
      <c r="AC180" s="16">
        <f t="shared" si="69"/>
        <v>0</v>
      </c>
      <c r="AD180" s="16">
        <f t="shared" si="70"/>
        <v>0</v>
      </c>
      <c r="AE180" s="16">
        <f t="shared" si="71"/>
        <v>0</v>
      </c>
      <c r="AF180" s="19" t="str">
        <f t="shared" si="72"/>
        <v/>
      </c>
      <c r="AG180" s="19" t="str">
        <f t="shared" si="75"/>
        <v/>
      </c>
      <c r="AH180" s="19" t="str">
        <f t="shared" si="73"/>
        <v/>
      </c>
      <c r="AI180" s="16">
        <f t="shared" si="74"/>
        <v>0</v>
      </c>
    </row>
    <row r="181" spans="25:35">
      <c r="Y181">
        <f t="shared" si="66"/>
        <v>8000</v>
      </c>
      <c r="AA181" s="16">
        <f t="shared" si="67"/>
        <v>0</v>
      </c>
      <c r="AB181" s="16">
        <f t="shared" si="68"/>
        <v>0</v>
      </c>
      <c r="AC181" s="16">
        <f t="shared" si="69"/>
        <v>0</v>
      </c>
      <c r="AD181" s="16">
        <f t="shared" si="70"/>
        <v>0</v>
      </c>
      <c r="AE181" s="16">
        <f t="shared" si="71"/>
        <v>0</v>
      </c>
      <c r="AF181" s="19" t="str">
        <f t="shared" si="72"/>
        <v/>
      </c>
      <c r="AG181" s="19" t="str">
        <f t="shared" si="75"/>
        <v/>
      </c>
      <c r="AH181" s="19" t="str">
        <f t="shared" si="73"/>
        <v/>
      </c>
      <c r="AI181" s="16">
        <f t="shared" si="74"/>
        <v>0</v>
      </c>
    </row>
    <row r="182" spans="25:35">
      <c r="Y182">
        <f t="shared" si="66"/>
        <v>8000</v>
      </c>
      <c r="AA182" s="16">
        <f t="shared" si="67"/>
        <v>0</v>
      </c>
      <c r="AB182" s="16">
        <f t="shared" si="68"/>
        <v>0</v>
      </c>
      <c r="AC182" s="16">
        <f t="shared" si="69"/>
        <v>0</v>
      </c>
      <c r="AD182" s="16">
        <f t="shared" si="70"/>
        <v>0</v>
      </c>
      <c r="AE182" s="16">
        <f t="shared" si="71"/>
        <v>0</v>
      </c>
      <c r="AF182" s="19" t="str">
        <f t="shared" si="72"/>
        <v/>
      </c>
      <c r="AG182" s="19" t="str">
        <f t="shared" si="75"/>
        <v/>
      </c>
      <c r="AH182" s="19" t="str">
        <f t="shared" si="73"/>
        <v/>
      </c>
      <c r="AI182" s="16">
        <f t="shared" si="74"/>
        <v>0</v>
      </c>
    </row>
    <row r="183" spans="25:35">
      <c r="Y183">
        <f t="shared" si="66"/>
        <v>8000</v>
      </c>
      <c r="AA183" s="16">
        <f t="shared" si="67"/>
        <v>0</v>
      </c>
      <c r="AB183" s="16">
        <f t="shared" si="68"/>
        <v>0</v>
      </c>
      <c r="AC183" s="16">
        <f t="shared" si="69"/>
        <v>0</v>
      </c>
      <c r="AD183" s="16">
        <f t="shared" si="70"/>
        <v>0</v>
      </c>
      <c r="AE183" s="16">
        <f t="shared" si="71"/>
        <v>0</v>
      </c>
      <c r="AF183" s="19" t="str">
        <f t="shared" si="72"/>
        <v/>
      </c>
      <c r="AG183" s="19" t="str">
        <f t="shared" si="75"/>
        <v/>
      </c>
      <c r="AH183" s="19" t="str">
        <f t="shared" si="73"/>
        <v/>
      </c>
      <c r="AI183" s="16">
        <f t="shared" si="74"/>
        <v>0</v>
      </c>
    </row>
    <row r="184" spans="25:35">
      <c r="Y184">
        <f t="shared" si="66"/>
        <v>8000</v>
      </c>
      <c r="AA184" s="16">
        <f t="shared" si="67"/>
        <v>0</v>
      </c>
      <c r="AB184" s="16">
        <f t="shared" si="68"/>
        <v>0</v>
      </c>
      <c r="AC184" s="16">
        <f t="shared" si="69"/>
        <v>0</v>
      </c>
      <c r="AD184" s="16">
        <f t="shared" si="70"/>
        <v>0</v>
      </c>
      <c r="AE184" s="16">
        <f t="shared" si="71"/>
        <v>0</v>
      </c>
      <c r="AF184" s="19" t="str">
        <f t="shared" si="72"/>
        <v/>
      </c>
      <c r="AG184" s="19" t="str">
        <f t="shared" si="75"/>
        <v/>
      </c>
      <c r="AH184" s="19" t="str">
        <f t="shared" si="73"/>
        <v/>
      </c>
      <c r="AI184" s="16">
        <f t="shared" si="74"/>
        <v>0</v>
      </c>
    </row>
    <row r="185" spans="25:35">
      <c r="Y185">
        <f t="shared" si="66"/>
        <v>8000</v>
      </c>
      <c r="AA185" s="16">
        <f t="shared" si="67"/>
        <v>0</v>
      </c>
      <c r="AB185" s="16">
        <f t="shared" si="68"/>
        <v>0</v>
      </c>
      <c r="AC185" s="16">
        <f t="shared" si="69"/>
        <v>0</v>
      </c>
      <c r="AD185" s="16">
        <f t="shared" si="70"/>
        <v>0</v>
      </c>
      <c r="AE185" s="16">
        <f t="shared" si="71"/>
        <v>0</v>
      </c>
      <c r="AF185" s="19" t="str">
        <f t="shared" si="72"/>
        <v/>
      </c>
      <c r="AG185" s="19" t="str">
        <f t="shared" si="75"/>
        <v/>
      </c>
      <c r="AH185" s="19" t="str">
        <f t="shared" si="73"/>
        <v/>
      </c>
      <c r="AI185" s="16">
        <f t="shared" si="74"/>
        <v>0</v>
      </c>
    </row>
    <row r="186" spans="25:35">
      <c r="Y186">
        <f t="shared" si="66"/>
        <v>8000</v>
      </c>
      <c r="AA186" s="16">
        <f t="shared" si="67"/>
        <v>0</v>
      </c>
      <c r="AB186" s="16">
        <f t="shared" si="68"/>
        <v>0</v>
      </c>
      <c r="AC186" s="16">
        <f t="shared" si="69"/>
        <v>0</v>
      </c>
      <c r="AD186" s="16">
        <f t="shared" si="70"/>
        <v>0</v>
      </c>
      <c r="AE186" s="16">
        <f t="shared" si="71"/>
        <v>0</v>
      </c>
      <c r="AF186" s="19" t="str">
        <f t="shared" si="72"/>
        <v/>
      </c>
      <c r="AG186" s="19" t="str">
        <f t="shared" si="75"/>
        <v/>
      </c>
      <c r="AH186" s="19" t="str">
        <f t="shared" si="73"/>
        <v/>
      </c>
      <c r="AI186" s="16">
        <f t="shared" si="74"/>
        <v>0</v>
      </c>
    </row>
    <row r="187" spans="25:35">
      <c r="Y187">
        <f t="shared" si="66"/>
        <v>8000</v>
      </c>
      <c r="AA187" s="16">
        <f t="shared" si="67"/>
        <v>0</v>
      </c>
      <c r="AB187" s="16">
        <f t="shared" si="68"/>
        <v>0</v>
      </c>
      <c r="AC187" s="16">
        <f t="shared" si="69"/>
        <v>0</v>
      </c>
      <c r="AD187" s="16">
        <f t="shared" si="70"/>
        <v>0</v>
      </c>
      <c r="AE187" s="16">
        <f t="shared" si="71"/>
        <v>0</v>
      </c>
      <c r="AF187" s="19" t="str">
        <f t="shared" si="72"/>
        <v/>
      </c>
      <c r="AG187" s="19" t="str">
        <f t="shared" si="75"/>
        <v/>
      </c>
      <c r="AH187" s="19" t="str">
        <f t="shared" si="73"/>
        <v/>
      </c>
      <c r="AI187" s="16">
        <f t="shared" si="74"/>
        <v>0</v>
      </c>
    </row>
    <row r="188" spans="25:35">
      <c r="Y188">
        <f t="shared" si="66"/>
        <v>8000</v>
      </c>
      <c r="AA188" s="16">
        <f t="shared" si="67"/>
        <v>0</v>
      </c>
      <c r="AB188" s="16">
        <f t="shared" si="68"/>
        <v>0</v>
      </c>
      <c r="AC188" s="16">
        <f t="shared" si="69"/>
        <v>0</v>
      </c>
      <c r="AD188" s="16">
        <f t="shared" si="70"/>
        <v>0</v>
      </c>
      <c r="AE188" s="16">
        <f t="shared" si="71"/>
        <v>0</v>
      </c>
      <c r="AF188" s="19" t="str">
        <f t="shared" si="72"/>
        <v/>
      </c>
      <c r="AG188" s="19" t="str">
        <f t="shared" si="75"/>
        <v/>
      </c>
      <c r="AH188" s="19" t="str">
        <f t="shared" si="73"/>
        <v/>
      </c>
      <c r="AI188" s="16">
        <f t="shared" si="74"/>
        <v>0</v>
      </c>
    </row>
    <row r="189" spans="25:35">
      <c r="Y189">
        <f t="shared" si="66"/>
        <v>8000</v>
      </c>
      <c r="AA189" s="16">
        <f t="shared" si="67"/>
        <v>0</v>
      </c>
      <c r="AB189" s="16">
        <f t="shared" si="68"/>
        <v>0</v>
      </c>
      <c r="AC189" s="16">
        <f t="shared" si="69"/>
        <v>0</v>
      </c>
      <c r="AD189" s="16">
        <f t="shared" si="70"/>
        <v>0</v>
      </c>
      <c r="AE189" s="16">
        <f t="shared" si="71"/>
        <v>0</v>
      </c>
      <c r="AF189" s="19" t="str">
        <f t="shared" si="72"/>
        <v/>
      </c>
      <c r="AG189" s="19" t="str">
        <f t="shared" si="75"/>
        <v/>
      </c>
      <c r="AH189" s="19" t="str">
        <f t="shared" si="73"/>
        <v/>
      </c>
      <c r="AI189" s="16">
        <f t="shared" si="74"/>
        <v>0</v>
      </c>
    </row>
    <row r="190" spans="25:35">
      <c r="Y190">
        <f t="shared" si="66"/>
        <v>8000</v>
      </c>
      <c r="AA190" s="16">
        <f t="shared" si="67"/>
        <v>0</v>
      </c>
      <c r="AB190" s="16">
        <f t="shared" si="68"/>
        <v>0</v>
      </c>
      <c r="AC190" s="16">
        <f t="shared" si="69"/>
        <v>0</v>
      </c>
      <c r="AD190" s="16">
        <f t="shared" si="70"/>
        <v>0</v>
      </c>
      <c r="AE190" s="16">
        <f t="shared" si="71"/>
        <v>0</v>
      </c>
      <c r="AF190" s="19" t="str">
        <f t="shared" si="72"/>
        <v/>
      </c>
      <c r="AG190" s="19" t="str">
        <f t="shared" si="75"/>
        <v/>
      </c>
      <c r="AH190" s="19" t="str">
        <f t="shared" si="73"/>
        <v/>
      </c>
      <c r="AI190" s="16">
        <f t="shared" si="74"/>
        <v>0</v>
      </c>
    </row>
    <row r="191" spans="25:35">
      <c r="Y191">
        <f t="shared" si="66"/>
        <v>8000</v>
      </c>
      <c r="AA191" s="16">
        <f t="shared" si="67"/>
        <v>0</v>
      </c>
      <c r="AB191" s="16">
        <f t="shared" si="68"/>
        <v>0</v>
      </c>
      <c r="AC191" s="16">
        <f t="shared" si="69"/>
        <v>0</v>
      </c>
      <c r="AD191" s="16">
        <f t="shared" si="70"/>
        <v>0</v>
      </c>
      <c r="AE191" s="16">
        <f t="shared" si="71"/>
        <v>0</v>
      </c>
      <c r="AF191" s="19" t="str">
        <f t="shared" si="72"/>
        <v/>
      </c>
      <c r="AG191" s="19" t="str">
        <f t="shared" si="75"/>
        <v/>
      </c>
      <c r="AH191" s="19" t="str">
        <f t="shared" si="73"/>
        <v/>
      </c>
      <c r="AI191" s="16">
        <f t="shared" si="74"/>
        <v>0</v>
      </c>
    </row>
    <row r="192" spans="25:35">
      <c r="Y192">
        <f t="shared" si="66"/>
        <v>8000</v>
      </c>
      <c r="AA192" s="16">
        <f t="shared" si="67"/>
        <v>0</v>
      </c>
      <c r="AB192" s="16">
        <f t="shared" si="68"/>
        <v>0</v>
      </c>
      <c r="AC192" s="16">
        <f t="shared" si="69"/>
        <v>0</v>
      </c>
      <c r="AD192" s="16">
        <f t="shared" si="70"/>
        <v>0</v>
      </c>
      <c r="AE192" s="16">
        <f t="shared" si="71"/>
        <v>0</v>
      </c>
      <c r="AF192" s="19" t="str">
        <f t="shared" si="72"/>
        <v/>
      </c>
      <c r="AG192" s="19" t="str">
        <f t="shared" si="75"/>
        <v/>
      </c>
      <c r="AH192" s="19" t="str">
        <f t="shared" si="73"/>
        <v/>
      </c>
      <c r="AI192" s="16">
        <f t="shared" si="74"/>
        <v>0</v>
      </c>
    </row>
    <row r="193" spans="25:35">
      <c r="Y193">
        <f t="shared" si="66"/>
        <v>8000</v>
      </c>
      <c r="AA193" s="16">
        <f t="shared" si="67"/>
        <v>0</v>
      </c>
      <c r="AB193" s="16">
        <f t="shared" si="68"/>
        <v>0</v>
      </c>
      <c r="AC193" s="16">
        <f t="shared" si="69"/>
        <v>0</v>
      </c>
      <c r="AD193" s="16">
        <f t="shared" si="70"/>
        <v>0</v>
      </c>
      <c r="AE193" s="16">
        <f t="shared" si="71"/>
        <v>0</v>
      </c>
      <c r="AF193" s="19" t="str">
        <f t="shared" si="72"/>
        <v/>
      </c>
      <c r="AG193" s="19" t="str">
        <f t="shared" si="75"/>
        <v/>
      </c>
      <c r="AH193" s="19" t="str">
        <f t="shared" si="73"/>
        <v/>
      </c>
      <c r="AI193" s="16">
        <f t="shared" si="74"/>
        <v>0</v>
      </c>
    </row>
    <row r="194" spans="25:35">
      <c r="Y194">
        <f t="shared" si="66"/>
        <v>8000</v>
      </c>
      <c r="AA194" s="16">
        <f t="shared" si="67"/>
        <v>0</v>
      </c>
      <c r="AB194" s="16">
        <f t="shared" si="68"/>
        <v>0</v>
      </c>
      <c r="AC194" s="16">
        <f t="shared" si="69"/>
        <v>0</v>
      </c>
      <c r="AD194" s="16">
        <f t="shared" si="70"/>
        <v>0</v>
      </c>
      <c r="AE194" s="16">
        <f t="shared" si="71"/>
        <v>0</v>
      </c>
      <c r="AF194" s="19" t="str">
        <f t="shared" si="72"/>
        <v/>
      </c>
      <c r="AG194" s="19" t="str">
        <f t="shared" si="75"/>
        <v/>
      </c>
      <c r="AH194" s="19" t="str">
        <f t="shared" si="73"/>
        <v/>
      </c>
      <c r="AI194" s="16">
        <f t="shared" si="74"/>
        <v>0</v>
      </c>
    </row>
    <row r="195" spans="25:35">
      <c r="Y195">
        <f t="shared" si="66"/>
        <v>8000</v>
      </c>
      <c r="AA195" s="16">
        <f t="shared" si="67"/>
        <v>0</v>
      </c>
      <c r="AB195" s="16">
        <f t="shared" si="68"/>
        <v>0</v>
      </c>
      <c r="AC195" s="16">
        <f t="shared" si="69"/>
        <v>0</v>
      </c>
      <c r="AD195" s="16">
        <f t="shared" si="70"/>
        <v>0</v>
      </c>
      <c r="AE195" s="16">
        <f t="shared" si="71"/>
        <v>0</v>
      </c>
      <c r="AF195" s="19" t="str">
        <f t="shared" si="72"/>
        <v/>
      </c>
      <c r="AG195" s="19" t="str">
        <f t="shared" si="75"/>
        <v/>
      </c>
      <c r="AH195" s="19" t="str">
        <f t="shared" si="73"/>
        <v/>
      </c>
      <c r="AI195" s="16">
        <f t="shared" si="74"/>
        <v>0</v>
      </c>
    </row>
    <row r="196" spans="25:35">
      <c r="Y196">
        <f t="shared" si="66"/>
        <v>8000</v>
      </c>
      <c r="AA196" s="16">
        <f t="shared" si="67"/>
        <v>0</v>
      </c>
      <c r="AB196" s="16">
        <f t="shared" si="68"/>
        <v>0</v>
      </c>
      <c r="AC196" s="16">
        <f t="shared" si="69"/>
        <v>0</v>
      </c>
      <c r="AD196" s="16">
        <f t="shared" si="70"/>
        <v>0</v>
      </c>
      <c r="AE196" s="16">
        <f t="shared" si="71"/>
        <v>0</v>
      </c>
      <c r="AF196" s="19" t="str">
        <f t="shared" si="72"/>
        <v/>
      </c>
      <c r="AG196" s="19" t="str">
        <f t="shared" si="75"/>
        <v/>
      </c>
      <c r="AH196" s="19" t="str">
        <f t="shared" si="73"/>
        <v/>
      </c>
      <c r="AI196" s="16">
        <f t="shared" si="74"/>
        <v>0</v>
      </c>
    </row>
    <row r="197" spans="25:35">
      <c r="Y197">
        <f t="shared" si="66"/>
        <v>8000</v>
      </c>
      <c r="AA197" s="16">
        <f t="shared" si="67"/>
        <v>0</v>
      </c>
      <c r="AB197" s="16">
        <f t="shared" si="68"/>
        <v>0</v>
      </c>
      <c r="AC197" s="16">
        <f t="shared" si="69"/>
        <v>0</v>
      </c>
      <c r="AD197" s="16">
        <f t="shared" si="70"/>
        <v>0</v>
      </c>
      <c r="AE197" s="16">
        <f t="shared" si="71"/>
        <v>0</v>
      </c>
      <c r="AF197" s="19" t="str">
        <f t="shared" si="72"/>
        <v/>
      </c>
      <c r="AG197" s="19" t="str">
        <f t="shared" si="75"/>
        <v/>
      </c>
      <c r="AH197" s="19" t="str">
        <f t="shared" si="73"/>
        <v/>
      </c>
      <c r="AI197" s="16">
        <f t="shared" si="74"/>
        <v>0</v>
      </c>
    </row>
    <row r="198" spans="25:35">
      <c r="Y198">
        <f t="shared" si="66"/>
        <v>8000</v>
      </c>
      <c r="AA198" s="16">
        <f t="shared" si="67"/>
        <v>0</v>
      </c>
      <c r="AB198" s="16">
        <f t="shared" si="68"/>
        <v>0</v>
      </c>
      <c r="AC198" s="16">
        <f t="shared" si="69"/>
        <v>0</v>
      </c>
      <c r="AD198" s="16">
        <f t="shared" si="70"/>
        <v>0</v>
      </c>
      <c r="AE198" s="16">
        <f t="shared" si="71"/>
        <v>0</v>
      </c>
      <c r="AF198" s="19" t="str">
        <f t="shared" si="72"/>
        <v/>
      </c>
      <c r="AG198" s="19" t="str">
        <f t="shared" si="75"/>
        <v/>
      </c>
      <c r="AH198" s="19" t="str">
        <f t="shared" si="73"/>
        <v/>
      </c>
      <c r="AI198" s="16">
        <f t="shared" si="74"/>
        <v>0</v>
      </c>
    </row>
    <row r="199" spans="25:35">
      <c r="Y199">
        <f t="shared" si="66"/>
        <v>8000</v>
      </c>
      <c r="AA199" s="16">
        <f t="shared" si="67"/>
        <v>0</v>
      </c>
      <c r="AB199" s="16">
        <f t="shared" si="68"/>
        <v>0</v>
      </c>
      <c r="AC199" s="16">
        <f t="shared" si="69"/>
        <v>0</v>
      </c>
      <c r="AD199" s="16">
        <f t="shared" si="70"/>
        <v>0</v>
      </c>
      <c r="AE199" s="16">
        <f t="shared" si="71"/>
        <v>0</v>
      </c>
      <c r="AF199" s="19" t="str">
        <f t="shared" si="72"/>
        <v/>
      </c>
      <c r="AG199" s="19" t="str">
        <f t="shared" si="75"/>
        <v/>
      </c>
      <c r="AH199" s="19" t="str">
        <f t="shared" si="73"/>
        <v/>
      </c>
      <c r="AI199" s="16">
        <f t="shared" si="74"/>
        <v>0</v>
      </c>
    </row>
    <row r="200" spans="25:35">
      <c r="Y200">
        <f t="shared" si="66"/>
        <v>8000</v>
      </c>
      <c r="AA200" s="16">
        <f t="shared" si="67"/>
        <v>0</v>
      </c>
      <c r="AB200" s="16">
        <f t="shared" si="68"/>
        <v>0</v>
      </c>
      <c r="AC200" s="16">
        <f t="shared" si="69"/>
        <v>0</v>
      </c>
      <c r="AD200" s="16">
        <f t="shared" si="70"/>
        <v>0</v>
      </c>
      <c r="AE200" s="16">
        <f t="shared" si="71"/>
        <v>0</v>
      </c>
      <c r="AF200" s="19" t="str">
        <f t="shared" si="72"/>
        <v/>
      </c>
      <c r="AG200" s="19" t="str">
        <f t="shared" si="75"/>
        <v/>
      </c>
      <c r="AH200" s="19" t="str">
        <f t="shared" si="73"/>
        <v/>
      </c>
      <c r="AI200" s="16">
        <f t="shared" si="74"/>
        <v>0</v>
      </c>
    </row>
    <row r="201" spans="25:35">
      <c r="Y201">
        <f t="shared" si="66"/>
        <v>8000</v>
      </c>
      <c r="AA201" s="16">
        <f t="shared" si="67"/>
        <v>0</v>
      </c>
      <c r="AB201" s="16">
        <f t="shared" si="68"/>
        <v>0</v>
      </c>
      <c r="AC201" s="16">
        <f t="shared" si="69"/>
        <v>0</v>
      </c>
      <c r="AD201" s="16">
        <f t="shared" si="70"/>
        <v>0</v>
      </c>
      <c r="AE201" s="16">
        <f t="shared" si="71"/>
        <v>0</v>
      </c>
      <c r="AF201" s="19" t="str">
        <f t="shared" si="72"/>
        <v/>
      </c>
      <c r="AG201" s="19" t="str">
        <f t="shared" si="75"/>
        <v/>
      </c>
      <c r="AH201" s="19" t="str">
        <f t="shared" si="73"/>
        <v/>
      </c>
      <c r="AI201" s="16">
        <f t="shared" si="74"/>
        <v>0</v>
      </c>
    </row>
    <row r="202" spans="25:35">
      <c r="Y202">
        <f t="shared" si="66"/>
        <v>8000</v>
      </c>
      <c r="AA202" s="16">
        <f t="shared" si="67"/>
        <v>0</v>
      </c>
      <c r="AB202" s="16">
        <f t="shared" si="68"/>
        <v>0</v>
      </c>
      <c r="AC202" s="16">
        <f t="shared" si="69"/>
        <v>0</v>
      </c>
      <c r="AD202" s="16">
        <f t="shared" si="70"/>
        <v>0</v>
      </c>
      <c r="AE202" s="16">
        <f t="shared" si="71"/>
        <v>0</v>
      </c>
      <c r="AF202" s="19" t="str">
        <f t="shared" si="72"/>
        <v/>
      </c>
      <c r="AG202" s="19" t="str">
        <f t="shared" si="75"/>
        <v/>
      </c>
      <c r="AH202" s="19" t="str">
        <f t="shared" si="73"/>
        <v/>
      </c>
      <c r="AI202" s="16">
        <f t="shared" si="74"/>
        <v>0</v>
      </c>
    </row>
    <row r="203" spans="25:35">
      <c r="Y203">
        <f t="shared" si="66"/>
        <v>8000</v>
      </c>
      <c r="AA203" s="16">
        <f t="shared" si="67"/>
        <v>0</v>
      </c>
      <c r="AB203" s="16">
        <f t="shared" si="68"/>
        <v>0</v>
      </c>
      <c r="AC203" s="16">
        <f t="shared" si="69"/>
        <v>0</v>
      </c>
      <c r="AD203" s="16">
        <f t="shared" si="70"/>
        <v>0</v>
      </c>
      <c r="AE203" s="16">
        <f t="shared" si="71"/>
        <v>0</v>
      </c>
      <c r="AF203" s="19" t="str">
        <f t="shared" si="72"/>
        <v/>
      </c>
      <c r="AG203" s="19" t="str">
        <f t="shared" si="75"/>
        <v/>
      </c>
      <c r="AH203" s="19" t="str">
        <f t="shared" si="73"/>
        <v/>
      </c>
      <c r="AI203" s="16">
        <f t="shared" si="74"/>
        <v>0</v>
      </c>
    </row>
    <row r="204" spans="25:35">
      <c r="Y204">
        <f t="shared" si="66"/>
        <v>8000</v>
      </c>
      <c r="AA204" s="16">
        <f t="shared" si="67"/>
        <v>0</v>
      </c>
      <c r="AB204" s="16">
        <f t="shared" si="68"/>
        <v>0</v>
      </c>
      <c r="AC204" s="16">
        <f t="shared" si="69"/>
        <v>0</v>
      </c>
      <c r="AD204" s="16">
        <f t="shared" si="70"/>
        <v>0</v>
      </c>
      <c r="AE204" s="16">
        <f t="shared" si="71"/>
        <v>0</v>
      </c>
      <c r="AF204" s="19" t="str">
        <f t="shared" si="72"/>
        <v/>
      </c>
      <c r="AG204" s="19" t="str">
        <f t="shared" si="75"/>
        <v/>
      </c>
      <c r="AH204" s="19" t="str">
        <f t="shared" si="73"/>
        <v/>
      </c>
      <c r="AI204" s="16">
        <f t="shared" si="74"/>
        <v>0</v>
      </c>
    </row>
    <row r="205" spans="25:35">
      <c r="Y205">
        <f t="shared" si="66"/>
        <v>8000</v>
      </c>
      <c r="AA205" s="16">
        <f t="shared" si="67"/>
        <v>0</v>
      </c>
      <c r="AB205" s="16">
        <f t="shared" si="68"/>
        <v>0</v>
      </c>
      <c r="AC205" s="16">
        <f t="shared" si="69"/>
        <v>0</v>
      </c>
      <c r="AD205" s="16">
        <f t="shared" si="70"/>
        <v>0</v>
      </c>
      <c r="AE205" s="16">
        <f t="shared" si="71"/>
        <v>0</v>
      </c>
      <c r="AF205" s="19" t="str">
        <f t="shared" si="72"/>
        <v/>
      </c>
      <c r="AG205" s="19" t="str">
        <f t="shared" si="75"/>
        <v/>
      </c>
      <c r="AH205" s="19" t="str">
        <f t="shared" si="73"/>
        <v/>
      </c>
      <c r="AI205" s="16">
        <f t="shared" si="74"/>
        <v>0</v>
      </c>
    </row>
    <row r="206" spans="25:35">
      <c r="Y206">
        <f t="shared" si="66"/>
        <v>8000</v>
      </c>
      <c r="AA206" s="16">
        <f t="shared" si="67"/>
        <v>0</v>
      </c>
      <c r="AB206" s="16">
        <f t="shared" si="68"/>
        <v>0</v>
      </c>
      <c r="AC206" s="16">
        <f t="shared" si="69"/>
        <v>0</v>
      </c>
      <c r="AD206" s="16">
        <f t="shared" si="70"/>
        <v>0</v>
      </c>
      <c r="AE206" s="16">
        <f t="shared" si="71"/>
        <v>0</v>
      </c>
      <c r="AF206" s="19" t="str">
        <f t="shared" si="72"/>
        <v/>
      </c>
      <c r="AG206" s="19" t="str">
        <f t="shared" si="75"/>
        <v/>
      </c>
      <c r="AH206" s="19" t="str">
        <f t="shared" si="73"/>
        <v/>
      </c>
      <c r="AI206" s="16">
        <f t="shared" si="74"/>
        <v>0</v>
      </c>
    </row>
    <row r="207" spans="25:35">
      <c r="Y207">
        <f t="shared" si="66"/>
        <v>8000</v>
      </c>
      <c r="AA207" s="16">
        <f t="shared" si="67"/>
        <v>0</v>
      </c>
      <c r="AB207" s="16">
        <f t="shared" si="68"/>
        <v>0</v>
      </c>
      <c r="AC207" s="16">
        <f t="shared" si="69"/>
        <v>0</v>
      </c>
      <c r="AD207" s="16">
        <f t="shared" si="70"/>
        <v>0</v>
      </c>
      <c r="AE207" s="16">
        <f t="shared" si="71"/>
        <v>0</v>
      </c>
      <c r="AF207" s="19" t="str">
        <f t="shared" si="72"/>
        <v/>
      </c>
      <c r="AG207" s="19" t="str">
        <f t="shared" si="75"/>
        <v/>
      </c>
      <c r="AH207" s="19" t="str">
        <f t="shared" si="73"/>
        <v/>
      </c>
      <c r="AI207" s="16">
        <f t="shared" si="74"/>
        <v>0</v>
      </c>
    </row>
    <row r="208" spans="25:35">
      <c r="Y208">
        <f t="shared" si="66"/>
        <v>8000</v>
      </c>
      <c r="AA208" s="16">
        <f t="shared" si="67"/>
        <v>0</v>
      </c>
      <c r="AB208" s="16">
        <f t="shared" si="68"/>
        <v>0</v>
      </c>
      <c r="AC208" s="16">
        <f t="shared" si="69"/>
        <v>0</v>
      </c>
      <c r="AD208" s="16">
        <f t="shared" si="70"/>
        <v>0</v>
      </c>
      <c r="AE208" s="16">
        <f t="shared" si="71"/>
        <v>0</v>
      </c>
      <c r="AF208" s="19" t="str">
        <f t="shared" si="72"/>
        <v/>
      </c>
      <c r="AG208" s="19" t="str">
        <f t="shared" si="75"/>
        <v/>
      </c>
      <c r="AH208" s="19" t="str">
        <f t="shared" si="73"/>
        <v/>
      </c>
      <c r="AI208" s="16">
        <f t="shared" si="74"/>
        <v>0</v>
      </c>
    </row>
    <row r="209" spans="25:35">
      <c r="Y209">
        <f t="shared" si="66"/>
        <v>8000</v>
      </c>
      <c r="AA209" s="16">
        <f t="shared" si="67"/>
        <v>0</v>
      </c>
      <c r="AB209" s="16">
        <f t="shared" si="68"/>
        <v>0</v>
      </c>
      <c r="AC209" s="16">
        <f t="shared" si="69"/>
        <v>0</v>
      </c>
      <c r="AD209" s="16">
        <f t="shared" si="70"/>
        <v>0</v>
      </c>
      <c r="AE209" s="16">
        <f t="shared" si="71"/>
        <v>0</v>
      </c>
      <c r="AF209" s="19" t="str">
        <f t="shared" si="72"/>
        <v/>
      </c>
      <c r="AG209" s="19" t="str">
        <f t="shared" si="75"/>
        <v/>
      </c>
      <c r="AH209" s="19" t="str">
        <f t="shared" si="73"/>
        <v/>
      </c>
      <c r="AI209" s="16">
        <f t="shared" si="74"/>
        <v>0</v>
      </c>
    </row>
    <row r="210" spans="25:35">
      <c r="Y210">
        <f t="shared" si="66"/>
        <v>8000</v>
      </c>
      <c r="AA210" s="16">
        <f t="shared" si="67"/>
        <v>0</v>
      </c>
      <c r="AB210" s="16">
        <f t="shared" si="68"/>
        <v>0</v>
      </c>
      <c r="AC210" s="16">
        <f t="shared" si="69"/>
        <v>0</v>
      </c>
      <c r="AD210" s="16">
        <f t="shared" si="70"/>
        <v>0</v>
      </c>
      <c r="AE210" s="16">
        <f t="shared" si="71"/>
        <v>0</v>
      </c>
      <c r="AF210" s="19" t="str">
        <f t="shared" si="72"/>
        <v/>
      </c>
      <c r="AG210" s="19" t="str">
        <f t="shared" si="75"/>
        <v/>
      </c>
      <c r="AH210" s="19" t="str">
        <f t="shared" si="73"/>
        <v/>
      </c>
      <c r="AI210" s="16">
        <f t="shared" si="74"/>
        <v>0</v>
      </c>
    </row>
    <row r="211" spans="25:35">
      <c r="Y211">
        <f t="shared" si="66"/>
        <v>8000</v>
      </c>
      <c r="AA211" s="16">
        <f t="shared" si="67"/>
        <v>0</v>
      </c>
      <c r="AB211" s="16">
        <f t="shared" si="68"/>
        <v>0</v>
      </c>
      <c r="AC211" s="16">
        <f t="shared" si="69"/>
        <v>0</v>
      </c>
      <c r="AD211" s="16">
        <f t="shared" si="70"/>
        <v>0</v>
      </c>
      <c r="AE211" s="16">
        <f t="shared" si="71"/>
        <v>0</v>
      </c>
      <c r="AF211" s="19" t="str">
        <f t="shared" si="72"/>
        <v/>
      </c>
      <c r="AG211" s="19" t="str">
        <f t="shared" si="75"/>
        <v/>
      </c>
      <c r="AH211" s="19" t="str">
        <f t="shared" si="73"/>
        <v/>
      </c>
      <c r="AI211" s="16">
        <f t="shared" si="74"/>
        <v>0</v>
      </c>
    </row>
    <row r="212" spans="25:35">
      <c r="Y212">
        <f t="shared" si="66"/>
        <v>8000</v>
      </c>
      <c r="AA212" s="16">
        <f t="shared" si="67"/>
        <v>0</v>
      </c>
      <c r="AB212" s="16">
        <f t="shared" si="68"/>
        <v>0</v>
      </c>
      <c r="AC212" s="16">
        <f t="shared" si="69"/>
        <v>0</v>
      </c>
      <c r="AD212" s="16">
        <f t="shared" si="70"/>
        <v>0</v>
      </c>
      <c r="AE212" s="16">
        <f t="shared" si="71"/>
        <v>0</v>
      </c>
      <c r="AF212" s="19" t="str">
        <f t="shared" si="72"/>
        <v/>
      </c>
      <c r="AG212" s="19" t="str">
        <f t="shared" si="75"/>
        <v/>
      </c>
      <c r="AH212" s="19" t="str">
        <f t="shared" si="73"/>
        <v/>
      </c>
      <c r="AI212" s="16">
        <f t="shared" si="74"/>
        <v>0</v>
      </c>
    </row>
    <row r="213" spans="25:35">
      <c r="Y213">
        <f t="shared" si="66"/>
        <v>8000</v>
      </c>
      <c r="AA213" s="16">
        <f t="shared" si="67"/>
        <v>0</v>
      </c>
      <c r="AB213" s="16">
        <f t="shared" si="68"/>
        <v>0</v>
      </c>
      <c r="AC213" s="16">
        <f t="shared" si="69"/>
        <v>0</v>
      </c>
      <c r="AD213" s="16">
        <f t="shared" si="70"/>
        <v>0</v>
      </c>
      <c r="AE213" s="16">
        <f t="shared" si="71"/>
        <v>0</v>
      </c>
      <c r="AF213" s="19" t="str">
        <f t="shared" si="72"/>
        <v/>
      </c>
      <c r="AG213" s="19" t="str">
        <f t="shared" si="75"/>
        <v/>
      </c>
      <c r="AH213" s="19" t="str">
        <f t="shared" si="73"/>
        <v/>
      </c>
      <c r="AI213" s="16">
        <f t="shared" si="74"/>
        <v>0</v>
      </c>
    </row>
    <row r="214" spans="25:35">
      <c r="Y214">
        <f t="shared" si="66"/>
        <v>8000</v>
      </c>
      <c r="AA214" s="16">
        <f t="shared" si="67"/>
        <v>0</v>
      </c>
      <c r="AB214" s="16">
        <f t="shared" si="68"/>
        <v>0</v>
      </c>
      <c r="AC214" s="16">
        <f t="shared" si="69"/>
        <v>0</v>
      </c>
      <c r="AD214" s="16">
        <f t="shared" si="70"/>
        <v>0</v>
      </c>
      <c r="AE214" s="16">
        <f t="shared" si="71"/>
        <v>0</v>
      </c>
      <c r="AF214" s="19" t="str">
        <f t="shared" si="72"/>
        <v/>
      </c>
      <c r="AG214" s="19" t="str">
        <f t="shared" si="75"/>
        <v/>
      </c>
      <c r="AH214" s="19" t="str">
        <f t="shared" si="73"/>
        <v/>
      </c>
      <c r="AI214" s="16">
        <f t="shared" si="74"/>
        <v>0</v>
      </c>
    </row>
    <row r="215" spans="25:35">
      <c r="Y215">
        <f t="shared" si="66"/>
        <v>8000</v>
      </c>
      <c r="AA215" s="16">
        <f t="shared" si="67"/>
        <v>0</v>
      </c>
      <c r="AB215" s="16">
        <f t="shared" si="68"/>
        <v>0</v>
      </c>
      <c r="AC215" s="16">
        <f t="shared" si="69"/>
        <v>0</v>
      </c>
      <c r="AD215" s="16">
        <f t="shared" si="70"/>
        <v>0</v>
      </c>
      <c r="AE215" s="16">
        <f t="shared" si="71"/>
        <v>0</v>
      </c>
      <c r="AF215" s="19" t="str">
        <f t="shared" si="72"/>
        <v/>
      </c>
      <c r="AG215" s="19" t="str">
        <f t="shared" si="75"/>
        <v/>
      </c>
      <c r="AH215" s="19" t="str">
        <f t="shared" si="73"/>
        <v/>
      </c>
      <c r="AI215" s="16">
        <f t="shared" si="74"/>
        <v>0</v>
      </c>
    </row>
    <row r="216" spans="25:35">
      <c r="Y216">
        <f t="shared" si="66"/>
        <v>8000</v>
      </c>
      <c r="AA216" s="16">
        <f t="shared" si="67"/>
        <v>0</v>
      </c>
      <c r="AB216" s="16">
        <f t="shared" si="68"/>
        <v>0</v>
      </c>
      <c r="AC216" s="16">
        <f t="shared" si="69"/>
        <v>0</v>
      </c>
      <c r="AD216" s="16">
        <f t="shared" si="70"/>
        <v>0</v>
      </c>
      <c r="AE216" s="16">
        <f t="shared" si="71"/>
        <v>0</v>
      </c>
      <c r="AF216" s="19" t="str">
        <f t="shared" si="72"/>
        <v/>
      </c>
      <c r="AG216" s="19" t="str">
        <f t="shared" si="75"/>
        <v/>
      </c>
      <c r="AH216" s="19" t="str">
        <f t="shared" si="73"/>
        <v/>
      </c>
      <c r="AI216" s="16">
        <f t="shared" si="74"/>
        <v>0</v>
      </c>
    </row>
    <row r="217" spans="25:35">
      <c r="Y217">
        <f t="shared" ref="Y217:Y280" si="76">IF(A217&lt;$B$20,$E$19,0)</f>
        <v>8000</v>
      </c>
      <c r="AA217" s="16">
        <f t="shared" ref="AA217:AA280" si="77">IF(A217=$B$18,1,0)</f>
        <v>0</v>
      </c>
      <c r="AB217" s="16">
        <f t="shared" ref="AB217:AB280" si="78">+AA217*B217</f>
        <v>0</v>
      </c>
      <c r="AC217" s="16">
        <f t="shared" ref="AC217:AC280" si="79">AA217*E217</f>
        <v>0</v>
      </c>
      <c r="AD217" s="16">
        <f t="shared" ref="AD217:AD280" si="80">IF(A217=$B$20,1,0)</f>
        <v>0</v>
      </c>
      <c r="AE217" s="16">
        <f t="shared" ref="AE217:AE280" si="81">+AD217*E217</f>
        <v>0</v>
      </c>
      <c r="AF217" s="19" t="str">
        <f t="shared" ref="AF217:AF280" si="82">IF(AND(B217&lt;0, B216&gt;0),A216,"")</f>
        <v/>
      </c>
      <c r="AG217" s="19" t="str">
        <f t="shared" si="75"/>
        <v/>
      </c>
      <c r="AH217" s="19" t="str">
        <f t="shared" ref="AH217:AH280" si="83">IF(AND(E217&lt;0, E216&gt;0),A216,"")</f>
        <v/>
      </c>
      <c r="AI217" s="16">
        <f t="shared" ref="AI217:AI280" si="84">IF(J217&gt;0,L217,0)</f>
        <v>0</v>
      </c>
    </row>
    <row r="218" spans="25:35">
      <c r="Y218">
        <f t="shared" si="76"/>
        <v>8000</v>
      </c>
      <c r="AA218" s="16">
        <f t="shared" si="77"/>
        <v>0</v>
      </c>
      <c r="AB218" s="16">
        <f t="shared" si="78"/>
        <v>0</v>
      </c>
      <c r="AC218" s="16">
        <f t="shared" si="79"/>
        <v>0</v>
      </c>
      <c r="AD218" s="16">
        <f t="shared" si="80"/>
        <v>0</v>
      </c>
      <c r="AE218" s="16">
        <f t="shared" si="81"/>
        <v>0</v>
      </c>
      <c r="AF218" s="19" t="str">
        <f t="shared" si="82"/>
        <v/>
      </c>
      <c r="AG218" s="19" t="str">
        <f t="shared" si="75"/>
        <v/>
      </c>
      <c r="AH218" s="19" t="str">
        <f t="shared" si="83"/>
        <v/>
      </c>
      <c r="AI218" s="16">
        <f t="shared" si="84"/>
        <v>0</v>
      </c>
    </row>
    <row r="219" spans="25:35">
      <c r="Y219">
        <f t="shared" si="76"/>
        <v>8000</v>
      </c>
      <c r="AA219" s="16">
        <f t="shared" si="77"/>
        <v>0</v>
      </c>
      <c r="AB219" s="16">
        <f t="shared" si="78"/>
        <v>0</v>
      </c>
      <c r="AC219" s="16">
        <f t="shared" si="79"/>
        <v>0</v>
      </c>
      <c r="AD219" s="16">
        <f t="shared" si="80"/>
        <v>0</v>
      </c>
      <c r="AE219" s="16">
        <f t="shared" si="81"/>
        <v>0</v>
      </c>
      <c r="AF219" s="19" t="str">
        <f t="shared" si="82"/>
        <v/>
      </c>
      <c r="AG219" s="19" t="str">
        <f t="shared" ref="AG219:AG282" si="85">IF(AF218&gt;0,AF219,0)</f>
        <v/>
      </c>
      <c r="AH219" s="19" t="str">
        <f t="shared" si="83"/>
        <v/>
      </c>
      <c r="AI219" s="16">
        <f t="shared" si="84"/>
        <v>0</v>
      </c>
    </row>
    <row r="220" spans="25:35">
      <c r="Y220">
        <f t="shared" si="76"/>
        <v>8000</v>
      </c>
      <c r="AA220" s="16">
        <f t="shared" si="77"/>
        <v>0</v>
      </c>
      <c r="AB220" s="16">
        <f t="shared" si="78"/>
        <v>0</v>
      </c>
      <c r="AC220" s="16">
        <f t="shared" si="79"/>
        <v>0</v>
      </c>
      <c r="AD220" s="16">
        <f t="shared" si="80"/>
        <v>0</v>
      </c>
      <c r="AE220" s="16">
        <f t="shared" si="81"/>
        <v>0</v>
      </c>
      <c r="AF220" s="19" t="str">
        <f t="shared" si="82"/>
        <v/>
      </c>
      <c r="AG220" s="19" t="str">
        <f t="shared" si="85"/>
        <v/>
      </c>
      <c r="AH220" s="19" t="str">
        <f t="shared" si="83"/>
        <v/>
      </c>
      <c r="AI220" s="16">
        <f t="shared" si="84"/>
        <v>0</v>
      </c>
    </row>
    <row r="221" spans="25:35">
      <c r="Y221">
        <f t="shared" si="76"/>
        <v>8000</v>
      </c>
      <c r="AA221" s="16">
        <f t="shared" si="77"/>
        <v>0</v>
      </c>
      <c r="AB221" s="16">
        <f t="shared" si="78"/>
        <v>0</v>
      </c>
      <c r="AC221" s="16">
        <f t="shared" si="79"/>
        <v>0</v>
      </c>
      <c r="AD221" s="16">
        <f t="shared" si="80"/>
        <v>0</v>
      </c>
      <c r="AE221" s="16">
        <f t="shared" si="81"/>
        <v>0</v>
      </c>
      <c r="AF221" s="19" t="str">
        <f t="shared" si="82"/>
        <v/>
      </c>
      <c r="AG221" s="19" t="str">
        <f t="shared" si="85"/>
        <v/>
      </c>
      <c r="AH221" s="19" t="str">
        <f t="shared" si="83"/>
        <v/>
      </c>
      <c r="AI221" s="16">
        <f t="shared" si="84"/>
        <v>0</v>
      </c>
    </row>
    <row r="222" spans="25:35">
      <c r="Y222">
        <f t="shared" si="76"/>
        <v>8000</v>
      </c>
      <c r="AA222" s="16">
        <f t="shared" si="77"/>
        <v>0</v>
      </c>
      <c r="AB222" s="16">
        <f t="shared" si="78"/>
        <v>0</v>
      </c>
      <c r="AC222" s="16">
        <f t="shared" si="79"/>
        <v>0</v>
      </c>
      <c r="AD222" s="16">
        <f t="shared" si="80"/>
        <v>0</v>
      </c>
      <c r="AE222" s="16">
        <f t="shared" si="81"/>
        <v>0</v>
      </c>
      <c r="AF222" s="19" t="str">
        <f t="shared" si="82"/>
        <v/>
      </c>
      <c r="AG222" s="19" t="str">
        <f t="shared" si="85"/>
        <v/>
      </c>
      <c r="AH222" s="19" t="str">
        <f t="shared" si="83"/>
        <v/>
      </c>
      <c r="AI222" s="16">
        <f t="shared" si="84"/>
        <v>0</v>
      </c>
    </row>
    <row r="223" spans="25:35">
      <c r="Y223">
        <f t="shared" si="76"/>
        <v>8000</v>
      </c>
      <c r="AA223" s="16">
        <f t="shared" si="77"/>
        <v>0</v>
      </c>
      <c r="AB223" s="16">
        <f t="shared" si="78"/>
        <v>0</v>
      </c>
      <c r="AC223" s="16">
        <f t="shared" si="79"/>
        <v>0</v>
      </c>
      <c r="AD223" s="16">
        <f t="shared" si="80"/>
        <v>0</v>
      </c>
      <c r="AE223" s="16">
        <f t="shared" si="81"/>
        <v>0</v>
      </c>
      <c r="AF223" s="19" t="str">
        <f t="shared" si="82"/>
        <v/>
      </c>
      <c r="AG223" s="19" t="str">
        <f t="shared" si="85"/>
        <v/>
      </c>
      <c r="AH223" s="19" t="str">
        <f t="shared" si="83"/>
        <v/>
      </c>
      <c r="AI223" s="16">
        <f t="shared" si="84"/>
        <v>0</v>
      </c>
    </row>
    <row r="224" spans="25:35">
      <c r="Y224">
        <f t="shared" si="76"/>
        <v>8000</v>
      </c>
      <c r="AA224" s="16">
        <f t="shared" si="77"/>
        <v>0</v>
      </c>
      <c r="AB224" s="16">
        <f t="shared" si="78"/>
        <v>0</v>
      </c>
      <c r="AC224" s="16">
        <f t="shared" si="79"/>
        <v>0</v>
      </c>
      <c r="AD224" s="16">
        <f t="shared" si="80"/>
        <v>0</v>
      </c>
      <c r="AE224" s="16">
        <f t="shared" si="81"/>
        <v>0</v>
      </c>
      <c r="AF224" s="19" t="str">
        <f t="shared" si="82"/>
        <v/>
      </c>
      <c r="AG224" s="19" t="str">
        <f t="shared" si="85"/>
        <v/>
      </c>
      <c r="AH224" s="19" t="str">
        <f t="shared" si="83"/>
        <v/>
      </c>
      <c r="AI224" s="16">
        <f t="shared" si="84"/>
        <v>0</v>
      </c>
    </row>
    <row r="225" spans="25:35">
      <c r="Y225">
        <f t="shared" si="76"/>
        <v>8000</v>
      </c>
      <c r="AA225" s="16">
        <f t="shared" si="77"/>
        <v>0</v>
      </c>
      <c r="AB225" s="16">
        <f t="shared" si="78"/>
        <v>0</v>
      </c>
      <c r="AC225" s="16">
        <f t="shared" si="79"/>
        <v>0</v>
      </c>
      <c r="AD225" s="16">
        <f t="shared" si="80"/>
        <v>0</v>
      </c>
      <c r="AE225" s="16">
        <f t="shared" si="81"/>
        <v>0</v>
      </c>
      <c r="AF225" s="19" t="str">
        <f t="shared" si="82"/>
        <v/>
      </c>
      <c r="AG225" s="19" t="str">
        <f t="shared" si="85"/>
        <v/>
      </c>
      <c r="AH225" s="19" t="str">
        <f t="shared" si="83"/>
        <v/>
      </c>
      <c r="AI225" s="16">
        <f t="shared" si="84"/>
        <v>0</v>
      </c>
    </row>
    <row r="226" spans="25:35">
      <c r="Y226">
        <f t="shared" si="76"/>
        <v>8000</v>
      </c>
      <c r="AA226" s="16">
        <f t="shared" si="77"/>
        <v>0</v>
      </c>
      <c r="AB226" s="16">
        <f t="shared" si="78"/>
        <v>0</v>
      </c>
      <c r="AC226" s="16">
        <f t="shared" si="79"/>
        <v>0</v>
      </c>
      <c r="AD226" s="16">
        <f t="shared" si="80"/>
        <v>0</v>
      </c>
      <c r="AE226" s="16">
        <f t="shared" si="81"/>
        <v>0</v>
      </c>
      <c r="AF226" s="19" t="str">
        <f t="shared" si="82"/>
        <v/>
      </c>
      <c r="AG226" s="19" t="str">
        <f t="shared" si="85"/>
        <v/>
      </c>
      <c r="AH226" s="19" t="str">
        <f t="shared" si="83"/>
        <v/>
      </c>
      <c r="AI226" s="16">
        <f t="shared" si="84"/>
        <v>0</v>
      </c>
    </row>
    <row r="227" spans="25:35">
      <c r="Y227">
        <f t="shared" si="76"/>
        <v>8000</v>
      </c>
      <c r="AA227" s="16">
        <f t="shared" si="77"/>
        <v>0</v>
      </c>
      <c r="AB227" s="16">
        <f t="shared" si="78"/>
        <v>0</v>
      </c>
      <c r="AC227" s="16">
        <f t="shared" si="79"/>
        <v>0</v>
      </c>
      <c r="AD227" s="16">
        <f t="shared" si="80"/>
        <v>0</v>
      </c>
      <c r="AE227" s="16">
        <f t="shared" si="81"/>
        <v>0</v>
      </c>
      <c r="AF227" s="19" t="str">
        <f t="shared" si="82"/>
        <v/>
      </c>
      <c r="AG227" s="19" t="str">
        <f t="shared" si="85"/>
        <v/>
      </c>
      <c r="AH227" s="19" t="str">
        <f t="shared" si="83"/>
        <v/>
      </c>
      <c r="AI227" s="16">
        <f t="shared" si="84"/>
        <v>0</v>
      </c>
    </row>
    <row r="228" spans="25:35">
      <c r="Y228">
        <f t="shared" si="76"/>
        <v>8000</v>
      </c>
      <c r="AA228" s="16">
        <f t="shared" si="77"/>
        <v>0</v>
      </c>
      <c r="AB228" s="16">
        <f t="shared" si="78"/>
        <v>0</v>
      </c>
      <c r="AC228" s="16">
        <f t="shared" si="79"/>
        <v>0</v>
      </c>
      <c r="AD228" s="16">
        <f t="shared" si="80"/>
        <v>0</v>
      </c>
      <c r="AE228" s="16">
        <f t="shared" si="81"/>
        <v>0</v>
      </c>
      <c r="AF228" s="19" t="str">
        <f t="shared" si="82"/>
        <v/>
      </c>
      <c r="AG228" s="19" t="str">
        <f t="shared" si="85"/>
        <v/>
      </c>
      <c r="AH228" s="19" t="str">
        <f t="shared" si="83"/>
        <v/>
      </c>
      <c r="AI228" s="16">
        <f t="shared" si="84"/>
        <v>0</v>
      </c>
    </row>
    <row r="229" spans="25:35">
      <c r="Y229">
        <f t="shared" si="76"/>
        <v>8000</v>
      </c>
      <c r="AA229" s="16">
        <f t="shared" si="77"/>
        <v>0</v>
      </c>
      <c r="AB229" s="16">
        <f t="shared" si="78"/>
        <v>0</v>
      </c>
      <c r="AC229" s="16">
        <f t="shared" si="79"/>
        <v>0</v>
      </c>
      <c r="AD229" s="16">
        <f t="shared" si="80"/>
        <v>0</v>
      </c>
      <c r="AE229" s="16">
        <f t="shared" si="81"/>
        <v>0</v>
      </c>
      <c r="AF229" s="19" t="str">
        <f t="shared" si="82"/>
        <v/>
      </c>
      <c r="AG229" s="19" t="str">
        <f t="shared" si="85"/>
        <v/>
      </c>
      <c r="AH229" s="19" t="str">
        <f t="shared" si="83"/>
        <v/>
      </c>
      <c r="AI229" s="16">
        <f t="shared" si="84"/>
        <v>0</v>
      </c>
    </row>
    <row r="230" spans="25:35">
      <c r="Y230">
        <f t="shared" si="76"/>
        <v>8000</v>
      </c>
      <c r="AA230" s="16">
        <f t="shared" si="77"/>
        <v>0</v>
      </c>
      <c r="AB230" s="16">
        <f t="shared" si="78"/>
        <v>0</v>
      </c>
      <c r="AC230" s="16">
        <f t="shared" si="79"/>
        <v>0</v>
      </c>
      <c r="AD230" s="16">
        <f t="shared" si="80"/>
        <v>0</v>
      </c>
      <c r="AE230" s="16">
        <f t="shared" si="81"/>
        <v>0</v>
      </c>
      <c r="AF230" s="19" t="str">
        <f t="shared" si="82"/>
        <v/>
      </c>
      <c r="AG230" s="19" t="str">
        <f t="shared" si="85"/>
        <v/>
      </c>
      <c r="AH230" s="19" t="str">
        <f t="shared" si="83"/>
        <v/>
      </c>
      <c r="AI230" s="16">
        <f t="shared" si="84"/>
        <v>0</v>
      </c>
    </row>
    <row r="231" spans="25:35">
      <c r="Y231">
        <f t="shared" si="76"/>
        <v>8000</v>
      </c>
      <c r="AA231" s="16">
        <f t="shared" si="77"/>
        <v>0</v>
      </c>
      <c r="AB231" s="16">
        <f t="shared" si="78"/>
        <v>0</v>
      </c>
      <c r="AC231" s="16">
        <f t="shared" si="79"/>
        <v>0</v>
      </c>
      <c r="AD231" s="16">
        <f t="shared" si="80"/>
        <v>0</v>
      </c>
      <c r="AE231" s="16">
        <f t="shared" si="81"/>
        <v>0</v>
      </c>
      <c r="AF231" s="19" t="str">
        <f t="shared" si="82"/>
        <v/>
      </c>
      <c r="AG231" s="19" t="str">
        <f t="shared" si="85"/>
        <v/>
      </c>
      <c r="AH231" s="19" t="str">
        <f t="shared" si="83"/>
        <v/>
      </c>
      <c r="AI231" s="16">
        <f t="shared" si="84"/>
        <v>0</v>
      </c>
    </row>
    <row r="232" spans="25:35">
      <c r="Y232">
        <f t="shared" si="76"/>
        <v>8000</v>
      </c>
      <c r="AA232" s="16">
        <f t="shared" si="77"/>
        <v>0</v>
      </c>
      <c r="AB232" s="16">
        <f t="shared" si="78"/>
        <v>0</v>
      </c>
      <c r="AC232" s="16">
        <f t="shared" si="79"/>
        <v>0</v>
      </c>
      <c r="AD232" s="16">
        <f t="shared" si="80"/>
        <v>0</v>
      </c>
      <c r="AE232" s="16">
        <f t="shared" si="81"/>
        <v>0</v>
      </c>
      <c r="AF232" s="19" t="str">
        <f t="shared" si="82"/>
        <v/>
      </c>
      <c r="AG232" s="19" t="str">
        <f t="shared" si="85"/>
        <v/>
      </c>
      <c r="AH232" s="19" t="str">
        <f t="shared" si="83"/>
        <v/>
      </c>
      <c r="AI232" s="16">
        <f t="shared" si="84"/>
        <v>0</v>
      </c>
    </row>
    <row r="233" spans="25:35">
      <c r="Y233">
        <f t="shared" si="76"/>
        <v>8000</v>
      </c>
      <c r="AA233" s="16">
        <f t="shared" si="77"/>
        <v>0</v>
      </c>
      <c r="AB233" s="16">
        <f t="shared" si="78"/>
        <v>0</v>
      </c>
      <c r="AC233" s="16">
        <f t="shared" si="79"/>
        <v>0</v>
      </c>
      <c r="AD233" s="16">
        <f t="shared" si="80"/>
        <v>0</v>
      </c>
      <c r="AE233" s="16">
        <f t="shared" si="81"/>
        <v>0</v>
      </c>
      <c r="AF233" s="19" t="str">
        <f t="shared" si="82"/>
        <v/>
      </c>
      <c r="AG233" s="19" t="str">
        <f t="shared" si="85"/>
        <v/>
      </c>
      <c r="AH233" s="19" t="str">
        <f t="shared" si="83"/>
        <v/>
      </c>
      <c r="AI233" s="16">
        <f t="shared" si="84"/>
        <v>0</v>
      </c>
    </row>
    <row r="234" spans="25:35">
      <c r="Y234">
        <f t="shared" si="76"/>
        <v>8000</v>
      </c>
      <c r="AA234" s="16">
        <f t="shared" si="77"/>
        <v>0</v>
      </c>
      <c r="AB234" s="16">
        <f t="shared" si="78"/>
        <v>0</v>
      </c>
      <c r="AC234" s="16">
        <f t="shared" si="79"/>
        <v>0</v>
      </c>
      <c r="AD234" s="16">
        <f t="shared" si="80"/>
        <v>0</v>
      </c>
      <c r="AE234" s="16">
        <f t="shared" si="81"/>
        <v>0</v>
      </c>
      <c r="AF234" s="19" t="str">
        <f t="shared" si="82"/>
        <v/>
      </c>
      <c r="AG234" s="19" t="str">
        <f t="shared" si="85"/>
        <v/>
      </c>
      <c r="AH234" s="19" t="str">
        <f t="shared" si="83"/>
        <v/>
      </c>
      <c r="AI234" s="16">
        <f t="shared" si="84"/>
        <v>0</v>
      </c>
    </row>
    <row r="235" spans="25:35">
      <c r="Y235">
        <f t="shared" si="76"/>
        <v>8000</v>
      </c>
      <c r="AA235" s="16">
        <f t="shared" si="77"/>
        <v>0</v>
      </c>
      <c r="AB235" s="16">
        <f t="shared" si="78"/>
        <v>0</v>
      </c>
      <c r="AC235" s="16">
        <f t="shared" si="79"/>
        <v>0</v>
      </c>
      <c r="AD235" s="16">
        <f t="shared" si="80"/>
        <v>0</v>
      </c>
      <c r="AE235" s="16">
        <f t="shared" si="81"/>
        <v>0</v>
      </c>
      <c r="AF235" s="19" t="str">
        <f t="shared" si="82"/>
        <v/>
      </c>
      <c r="AG235" s="19" t="str">
        <f t="shared" si="85"/>
        <v/>
      </c>
      <c r="AH235" s="19" t="str">
        <f t="shared" si="83"/>
        <v/>
      </c>
      <c r="AI235" s="16">
        <f t="shared" si="84"/>
        <v>0</v>
      </c>
    </row>
    <row r="236" spans="25:35">
      <c r="Y236">
        <f t="shared" si="76"/>
        <v>8000</v>
      </c>
      <c r="AA236" s="16">
        <f t="shared" si="77"/>
        <v>0</v>
      </c>
      <c r="AB236" s="16">
        <f t="shared" si="78"/>
        <v>0</v>
      </c>
      <c r="AC236" s="16">
        <f t="shared" si="79"/>
        <v>0</v>
      </c>
      <c r="AD236" s="16">
        <f t="shared" si="80"/>
        <v>0</v>
      </c>
      <c r="AE236" s="16">
        <f t="shared" si="81"/>
        <v>0</v>
      </c>
      <c r="AF236" s="19" t="str">
        <f t="shared" si="82"/>
        <v/>
      </c>
      <c r="AG236" s="19" t="str">
        <f t="shared" si="85"/>
        <v/>
      </c>
      <c r="AH236" s="19" t="str">
        <f t="shared" si="83"/>
        <v/>
      </c>
      <c r="AI236" s="16">
        <f t="shared" si="84"/>
        <v>0</v>
      </c>
    </row>
    <row r="237" spans="25:35">
      <c r="Y237">
        <f t="shared" si="76"/>
        <v>8000</v>
      </c>
      <c r="AA237" s="16">
        <f t="shared" si="77"/>
        <v>0</v>
      </c>
      <c r="AB237" s="16">
        <f t="shared" si="78"/>
        <v>0</v>
      </c>
      <c r="AC237" s="16">
        <f t="shared" si="79"/>
        <v>0</v>
      </c>
      <c r="AD237" s="16">
        <f t="shared" si="80"/>
        <v>0</v>
      </c>
      <c r="AE237" s="16">
        <f t="shared" si="81"/>
        <v>0</v>
      </c>
      <c r="AF237" s="19" t="str">
        <f t="shared" si="82"/>
        <v/>
      </c>
      <c r="AG237" s="19" t="str">
        <f t="shared" si="85"/>
        <v/>
      </c>
      <c r="AH237" s="19" t="str">
        <f t="shared" si="83"/>
        <v/>
      </c>
      <c r="AI237" s="16">
        <f t="shared" si="84"/>
        <v>0</v>
      </c>
    </row>
    <row r="238" spans="25:35">
      <c r="Y238">
        <f t="shared" si="76"/>
        <v>8000</v>
      </c>
      <c r="AA238" s="16">
        <f t="shared" si="77"/>
        <v>0</v>
      </c>
      <c r="AB238" s="16">
        <f t="shared" si="78"/>
        <v>0</v>
      </c>
      <c r="AC238" s="16">
        <f t="shared" si="79"/>
        <v>0</v>
      </c>
      <c r="AD238" s="16">
        <f t="shared" si="80"/>
        <v>0</v>
      </c>
      <c r="AE238" s="16">
        <f t="shared" si="81"/>
        <v>0</v>
      </c>
      <c r="AF238" s="19" t="str">
        <f t="shared" si="82"/>
        <v/>
      </c>
      <c r="AG238" s="19" t="str">
        <f t="shared" si="85"/>
        <v/>
      </c>
      <c r="AH238" s="19" t="str">
        <f t="shared" si="83"/>
        <v/>
      </c>
      <c r="AI238" s="16">
        <f t="shared" si="84"/>
        <v>0</v>
      </c>
    </row>
    <row r="239" spans="25:35">
      <c r="Y239">
        <f t="shared" si="76"/>
        <v>8000</v>
      </c>
      <c r="AA239" s="16">
        <f t="shared" si="77"/>
        <v>0</v>
      </c>
      <c r="AB239" s="16">
        <f t="shared" si="78"/>
        <v>0</v>
      </c>
      <c r="AC239" s="16">
        <f t="shared" si="79"/>
        <v>0</v>
      </c>
      <c r="AD239" s="16">
        <f t="shared" si="80"/>
        <v>0</v>
      </c>
      <c r="AE239" s="16">
        <f t="shared" si="81"/>
        <v>0</v>
      </c>
      <c r="AF239" s="19" t="str">
        <f t="shared" si="82"/>
        <v/>
      </c>
      <c r="AG239" s="19" t="str">
        <f t="shared" si="85"/>
        <v/>
      </c>
      <c r="AH239" s="19" t="str">
        <f t="shared" si="83"/>
        <v/>
      </c>
      <c r="AI239" s="16">
        <f t="shared" si="84"/>
        <v>0</v>
      </c>
    </row>
    <row r="240" spans="25:35">
      <c r="Y240">
        <f t="shared" si="76"/>
        <v>8000</v>
      </c>
      <c r="AA240" s="16">
        <f t="shared" si="77"/>
        <v>0</v>
      </c>
      <c r="AB240" s="16">
        <f t="shared" si="78"/>
        <v>0</v>
      </c>
      <c r="AC240" s="16">
        <f t="shared" si="79"/>
        <v>0</v>
      </c>
      <c r="AD240" s="16">
        <f t="shared" si="80"/>
        <v>0</v>
      </c>
      <c r="AE240" s="16">
        <f t="shared" si="81"/>
        <v>0</v>
      </c>
      <c r="AF240" s="19" t="str">
        <f t="shared" si="82"/>
        <v/>
      </c>
      <c r="AG240" s="19" t="str">
        <f t="shared" si="85"/>
        <v/>
      </c>
      <c r="AH240" s="19" t="str">
        <f t="shared" si="83"/>
        <v/>
      </c>
      <c r="AI240" s="16">
        <f t="shared" si="84"/>
        <v>0</v>
      </c>
    </row>
    <row r="241" spans="25:35">
      <c r="Y241">
        <f t="shared" si="76"/>
        <v>8000</v>
      </c>
      <c r="AA241" s="16">
        <f t="shared" si="77"/>
        <v>0</v>
      </c>
      <c r="AB241" s="16">
        <f t="shared" si="78"/>
        <v>0</v>
      </c>
      <c r="AC241" s="16">
        <f t="shared" si="79"/>
        <v>0</v>
      </c>
      <c r="AD241" s="16">
        <f t="shared" si="80"/>
        <v>0</v>
      </c>
      <c r="AE241" s="16">
        <f t="shared" si="81"/>
        <v>0</v>
      </c>
      <c r="AF241" s="19" t="str">
        <f t="shared" si="82"/>
        <v/>
      </c>
      <c r="AG241" s="19" t="str">
        <f t="shared" si="85"/>
        <v/>
      </c>
      <c r="AH241" s="19" t="str">
        <f t="shared" si="83"/>
        <v/>
      </c>
      <c r="AI241" s="16">
        <f t="shared" si="84"/>
        <v>0</v>
      </c>
    </row>
    <row r="242" spans="25:35">
      <c r="Y242">
        <f t="shared" si="76"/>
        <v>8000</v>
      </c>
      <c r="AA242" s="16">
        <f t="shared" si="77"/>
        <v>0</v>
      </c>
      <c r="AB242" s="16">
        <f t="shared" si="78"/>
        <v>0</v>
      </c>
      <c r="AC242" s="16">
        <f t="shared" si="79"/>
        <v>0</v>
      </c>
      <c r="AD242" s="16">
        <f t="shared" si="80"/>
        <v>0</v>
      </c>
      <c r="AE242" s="16">
        <f t="shared" si="81"/>
        <v>0</v>
      </c>
      <c r="AF242" s="19" t="str">
        <f t="shared" si="82"/>
        <v/>
      </c>
      <c r="AG242" s="19" t="str">
        <f t="shared" si="85"/>
        <v/>
      </c>
      <c r="AH242" s="19" t="str">
        <f t="shared" si="83"/>
        <v/>
      </c>
      <c r="AI242" s="16">
        <f t="shared" si="84"/>
        <v>0</v>
      </c>
    </row>
    <row r="243" spans="25:35">
      <c r="Y243">
        <f t="shared" si="76"/>
        <v>8000</v>
      </c>
      <c r="AA243" s="16">
        <f t="shared" si="77"/>
        <v>0</v>
      </c>
      <c r="AB243" s="16">
        <f t="shared" si="78"/>
        <v>0</v>
      </c>
      <c r="AC243" s="16">
        <f t="shared" si="79"/>
        <v>0</v>
      </c>
      <c r="AD243" s="16">
        <f t="shared" si="80"/>
        <v>0</v>
      </c>
      <c r="AE243" s="16">
        <f t="shared" si="81"/>
        <v>0</v>
      </c>
      <c r="AF243" s="19" t="str">
        <f t="shared" si="82"/>
        <v/>
      </c>
      <c r="AG243" s="19" t="str">
        <f t="shared" si="85"/>
        <v/>
      </c>
      <c r="AH243" s="19" t="str">
        <f t="shared" si="83"/>
        <v/>
      </c>
      <c r="AI243" s="16">
        <f t="shared" si="84"/>
        <v>0</v>
      </c>
    </row>
    <row r="244" spans="25:35">
      <c r="Y244">
        <f t="shared" si="76"/>
        <v>8000</v>
      </c>
      <c r="AA244" s="16">
        <f t="shared" si="77"/>
        <v>0</v>
      </c>
      <c r="AB244" s="16">
        <f t="shared" si="78"/>
        <v>0</v>
      </c>
      <c r="AC244" s="16">
        <f t="shared" si="79"/>
        <v>0</v>
      </c>
      <c r="AD244" s="16">
        <f t="shared" si="80"/>
        <v>0</v>
      </c>
      <c r="AE244" s="16">
        <f t="shared" si="81"/>
        <v>0</v>
      </c>
      <c r="AF244" s="19" t="str">
        <f t="shared" si="82"/>
        <v/>
      </c>
      <c r="AG244" s="19" t="str">
        <f t="shared" si="85"/>
        <v/>
      </c>
      <c r="AH244" s="19" t="str">
        <f t="shared" si="83"/>
        <v/>
      </c>
      <c r="AI244" s="16">
        <f t="shared" si="84"/>
        <v>0</v>
      </c>
    </row>
    <row r="245" spans="25:35">
      <c r="Y245">
        <f t="shared" si="76"/>
        <v>8000</v>
      </c>
      <c r="AA245" s="16">
        <f t="shared" si="77"/>
        <v>0</v>
      </c>
      <c r="AB245" s="16">
        <f t="shared" si="78"/>
        <v>0</v>
      </c>
      <c r="AC245" s="16">
        <f t="shared" si="79"/>
        <v>0</v>
      </c>
      <c r="AD245" s="16">
        <f t="shared" si="80"/>
        <v>0</v>
      </c>
      <c r="AE245" s="16">
        <f t="shared" si="81"/>
        <v>0</v>
      </c>
      <c r="AF245" s="19" t="str">
        <f t="shared" si="82"/>
        <v/>
      </c>
      <c r="AG245" s="19" t="str">
        <f t="shared" si="85"/>
        <v/>
      </c>
      <c r="AH245" s="19" t="str">
        <f t="shared" si="83"/>
        <v/>
      </c>
      <c r="AI245" s="16">
        <f t="shared" si="84"/>
        <v>0</v>
      </c>
    </row>
    <row r="246" spans="25:35">
      <c r="Y246">
        <f t="shared" si="76"/>
        <v>8000</v>
      </c>
      <c r="AA246" s="16">
        <f t="shared" si="77"/>
        <v>0</v>
      </c>
      <c r="AB246" s="16">
        <f t="shared" si="78"/>
        <v>0</v>
      </c>
      <c r="AC246" s="16">
        <f t="shared" si="79"/>
        <v>0</v>
      </c>
      <c r="AD246" s="16">
        <f t="shared" si="80"/>
        <v>0</v>
      </c>
      <c r="AE246" s="16">
        <f t="shared" si="81"/>
        <v>0</v>
      </c>
      <c r="AF246" s="19" t="str">
        <f t="shared" si="82"/>
        <v/>
      </c>
      <c r="AG246" s="19" t="str">
        <f t="shared" si="85"/>
        <v/>
      </c>
      <c r="AH246" s="19" t="str">
        <f t="shared" si="83"/>
        <v/>
      </c>
      <c r="AI246" s="16">
        <f t="shared" si="84"/>
        <v>0</v>
      </c>
    </row>
    <row r="247" spans="25:35">
      <c r="Y247">
        <f t="shared" si="76"/>
        <v>8000</v>
      </c>
      <c r="AA247" s="16">
        <f t="shared" si="77"/>
        <v>0</v>
      </c>
      <c r="AB247" s="16">
        <f t="shared" si="78"/>
        <v>0</v>
      </c>
      <c r="AC247" s="16">
        <f t="shared" si="79"/>
        <v>0</v>
      </c>
      <c r="AD247" s="16">
        <f t="shared" si="80"/>
        <v>0</v>
      </c>
      <c r="AE247" s="16">
        <f t="shared" si="81"/>
        <v>0</v>
      </c>
      <c r="AF247" s="19" t="str">
        <f t="shared" si="82"/>
        <v/>
      </c>
      <c r="AG247" s="19" t="str">
        <f t="shared" si="85"/>
        <v/>
      </c>
      <c r="AH247" s="19" t="str">
        <f t="shared" si="83"/>
        <v/>
      </c>
      <c r="AI247" s="16">
        <f t="shared" si="84"/>
        <v>0</v>
      </c>
    </row>
    <row r="248" spans="25:35">
      <c r="Y248">
        <f t="shared" si="76"/>
        <v>8000</v>
      </c>
      <c r="AA248" s="16">
        <f t="shared" si="77"/>
        <v>0</v>
      </c>
      <c r="AB248" s="16">
        <f t="shared" si="78"/>
        <v>0</v>
      </c>
      <c r="AC248" s="16">
        <f t="shared" si="79"/>
        <v>0</v>
      </c>
      <c r="AD248" s="16">
        <f t="shared" si="80"/>
        <v>0</v>
      </c>
      <c r="AE248" s="16">
        <f t="shared" si="81"/>
        <v>0</v>
      </c>
      <c r="AF248" s="19" t="str">
        <f t="shared" si="82"/>
        <v/>
      </c>
      <c r="AG248" s="19" t="str">
        <f t="shared" si="85"/>
        <v/>
      </c>
      <c r="AH248" s="19" t="str">
        <f t="shared" si="83"/>
        <v/>
      </c>
      <c r="AI248" s="16">
        <f t="shared" si="84"/>
        <v>0</v>
      </c>
    </row>
    <row r="249" spans="25:35">
      <c r="Y249">
        <f t="shared" si="76"/>
        <v>8000</v>
      </c>
      <c r="AA249" s="16">
        <f t="shared" si="77"/>
        <v>0</v>
      </c>
      <c r="AB249" s="16">
        <f t="shared" si="78"/>
        <v>0</v>
      </c>
      <c r="AC249" s="16">
        <f t="shared" si="79"/>
        <v>0</v>
      </c>
      <c r="AD249" s="16">
        <f t="shared" si="80"/>
        <v>0</v>
      </c>
      <c r="AE249" s="16">
        <f t="shared" si="81"/>
        <v>0</v>
      </c>
      <c r="AF249" s="19" t="str">
        <f t="shared" si="82"/>
        <v/>
      </c>
      <c r="AG249" s="19" t="str">
        <f t="shared" si="85"/>
        <v/>
      </c>
      <c r="AH249" s="19" t="str">
        <f t="shared" si="83"/>
        <v/>
      </c>
      <c r="AI249" s="16">
        <f t="shared" si="84"/>
        <v>0</v>
      </c>
    </row>
    <row r="250" spans="25:35">
      <c r="Y250">
        <f t="shared" si="76"/>
        <v>8000</v>
      </c>
      <c r="AA250" s="16">
        <f t="shared" si="77"/>
        <v>0</v>
      </c>
      <c r="AB250" s="16">
        <f t="shared" si="78"/>
        <v>0</v>
      </c>
      <c r="AC250" s="16">
        <f t="shared" si="79"/>
        <v>0</v>
      </c>
      <c r="AD250" s="16">
        <f t="shared" si="80"/>
        <v>0</v>
      </c>
      <c r="AE250" s="16">
        <f t="shared" si="81"/>
        <v>0</v>
      </c>
      <c r="AF250" s="19" t="str">
        <f t="shared" si="82"/>
        <v/>
      </c>
      <c r="AG250" s="19" t="str">
        <f t="shared" si="85"/>
        <v/>
      </c>
      <c r="AH250" s="19" t="str">
        <f t="shared" si="83"/>
        <v/>
      </c>
      <c r="AI250" s="16">
        <f t="shared" si="84"/>
        <v>0</v>
      </c>
    </row>
    <row r="251" spans="25:35">
      <c r="Y251">
        <f t="shared" si="76"/>
        <v>8000</v>
      </c>
      <c r="AA251" s="16">
        <f t="shared" si="77"/>
        <v>0</v>
      </c>
      <c r="AB251" s="16">
        <f t="shared" si="78"/>
        <v>0</v>
      </c>
      <c r="AC251" s="16">
        <f t="shared" si="79"/>
        <v>0</v>
      </c>
      <c r="AD251" s="16">
        <f t="shared" si="80"/>
        <v>0</v>
      </c>
      <c r="AE251" s="16">
        <f t="shared" si="81"/>
        <v>0</v>
      </c>
      <c r="AF251" s="19" t="str">
        <f t="shared" si="82"/>
        <v/>
      </c>
      <c r="AG251" s="19" t="str">
        <f t="shared" si="85"/>
        <v/>
      </c>
      <c r="AH251" s="19" t="str">
        <f t="shared" si="83"/>
        <v/>
      </c>
      <c r="AI251" s="16">
        <f t="shared" si="84"/>
        <v>0</v>
      </c>
    </row>
    <row r="252" spans="25:35">
      <c r="Y252">
        <f t="shared" si="76"/>
        <v>8000</v>
      </c>
      <c r="AA252" s="16">
        <f t="shared" si="77"/>
        <v>0</v>
      </c>
      <c r="AB252" s="16">
        <f t="shared" si="78"/>
        <v>0</v>
      </c>
      <c r="AC252" s="16">
        <f t="shared" si="79"/>
        <v>0</v>
      </c>
      <c r="AD252" s="16">
        <f t="shared" si="80"/>
        <v>0</v>
      </c>
      <c r="AE252" s="16">
        <f t="shared" si="81"/>
        <v>0</v>
      </c>
      <c r="AF252" s="19" t="str">
        <f t="shared" si="82"/>
        <v/>
      </c>
      <c r="AG252" s="19" t="str">
        <f t="shared" si="85"/>
        <v/>
      </c>
      <c r="AH252" s="19" t="str">
        <f t="shared" si="83"/>
        <v/>
      </c>
      <c r="AI252" s="16">
        <f t="shared" si="84"/>
        <v>0</v>
      </c>
    </row>
    <row r="253" spans="25:35">
      <c r="Y253">
        <f t="shared" si="76"/>
        <v>8000</v>
      </c>
      <c r="AA253" s="16">
        <f t="shared" si="77"/>
        <v>0</v>
      </c>
      <c r="AB253" s="16">
        <f t="shared" si="78"/>
        <v>0</v>
      </c>
      <c r="AC253" s="16">
        <f t="shared" si="79"/>
        <v>0</v>
      </c>
      <c r="AD253" s="16">
        <f t="shared" si="80"/>
        <v>0</v>
      </c>
      <c r="AE253" s="16">
        <f t="shared" si="81"/>
        <v>0</v>
      </c>
      <c r="AF253" s="19" t="str">
        <f t="shared" si="82"/>
        <v/>
      </c>
      <c r="AG253" s="19" t="str">
        <f t="shared" si="85"/>
        <v/>
      </c>
      <c r="AH253" s="19" t="str">
        <f t="shared" si="83"/>
        <v/>
      </c>
      <c r="AI253" s="16">
        <f t="shared" si="84"/>
        <v>0</v>
      </c>
    </row>
    <row r="254" spans="25:35">
      <c r="Y254">
        <f t="shared" si="76"/>
        <v>8000</v>
      </c>
      <c r="AA254" s="16">
        <f t="shared" si="77"/>
        <v>0</v>
      </c>
      <c r="AB254" s="16">
        <f t="shared" si="78"/>
        <v>0</v>
      </c>
      <c r="AC254" s="16">
        <f t="shared" si="79"/>
        <v>0</v>
      </c>
      <c r="AD254" s="16">
        <f t="shared" si="80"/>
        <v>0</v>
      </c>
      <c r="AE254" s="16">
        <f t="shared" si="81"/>
        <v>0</v>
      </c>
      <c r="AF254" s="19" t="str">
        <f t="shared" si="82"/>
        <v/>
      </c>
      <c r="AG254" s="19" t="str">
        <f t="shared" si="85"/>
        <v/>
      </c>
      <c r="AH254" s="19" t="str">
        <f t="shared" si="83"/>
        <v/>
      </c>
      <c r="AI254" s="16">
        <f t="shared" si="84"/>
        <v>0</v>
      </c>
    </row>
    <row r="255" spans="25:35">
      <c r="Y255">
        <f t="shared" si="76"/>
        <v>8000</v>
      </c>
      <c r="AA255" s="16">
        <f t="shared" si="77"/>
        <v>0</v>
      </c>
      <c r="AB255" s="16">
        <f t="shared" si="78"/>
        <v>0</v>
      </c>
      <c r="AC255" s="16">
        <f t="shared" si="79"/>
        <v>0</v>
      </c>
      <c r="AD255" s="16">
        <f t="shared" si="80"/>
        <v>0</v>
      </c>
      <c r="AE255" s="16">
        <f t="shared" si="81"/>
        <v>0</v>
      </c>
      <c r="AF255" s="19" t="str">
        <f t="shared" si="82"/>
        <v/>
      </c>
      <c r="AG255" s="19" t="str">
        <f t="shared" si="85"/>
        <v/>
      </c>
      <c r="AH255" s="19" t="str">
        <f t="shared" si="83"/>
        <v/>
      </c>
      <c r="AI255" s="16">
        <f t="shared" si="84"/>
        <v>0</v>
      </c>
    </row>
    <row r="256" spans="25:35">
      <c r="Y256">
        <f t="shared" si="76"/>
        <v>8000</v>
      </c>
      <c r="AA256" s="16">
        <f t="shared" si="77"/>
        <v>0</v>
      </c>
      <c r="AB256" s="16">
        <f t="shared" si="78"/>
        <v>0</v>
      </c>
      <c r="AC256" s="16">
        <f t="shared" si="79"/>
        <v>0</v>
      </c>
      <c r="AD256" s="16">
        <f t="shared" si="80"/>
        <v>0</v>
      </c>
      <c r="AE256" s="16">
        <f t="shared" si="81"/>
        <v>0</v>
      </c>
      <c r="AF256" s="19" t="str">
        <f t="shared" si="82"/>
        <v/>
      </c>
      <c r="AG256" s="19" t="str">
        <f t="shared" si="85"/>
        <v/>
      </c>
      <c r="AH256" s="19" t="str">
        <f t="shared" si="83"/>
        <v/>
      </c>
      <c r="AI256" s="16">
        <f t="shared" si="84"/>
        <v>0</v>
      </c>
    </row>
    <row r="257" spans="25:35">
      <c r="Y257">
        <f t="shared" si="76"/>
        <v>8000</v>
      </c>
      <c r="AA257" s="16">
        <f t="shared" si="77"/>
        <v>0</v>
      </c>
      <c r="AB257" s="16">
        <f t="shared" si="78"/>
        <v>0</v>
      </c>
      <c r="AC257" s="16">
        <f t="shared" si="79"/>
        <v>0</v>
      </c>
      <c r="AD257" s="16">
        <f t="shared" si="80"/>
        <v>0</v>
      </c>
      <c r="AE257" s="16">
        <f t="shared" si="81"/>
        <v>0</v>
      </c>
      <c r="AF257" s="19" t="str">
        <f t="shared" si="82"/>
        <v/>
      </c>
      <c r="AG257" s="19" t="str">
        <f t="shared" si="85"/>
        <v/>
      </c>
      <c r="AH257" s="19" t="str">
        <f t="shared" si="83"/>
        <v/>
      </c>
      <c r="AI257" s="16">
        <f t="shared" si="84"/>
        <v>0</v>
      </c>
    </row>
    <row r="258" spans="25:35">
      <c r="Y258">
        <f t="shared" si="76"/>
        <v>8000</v>
      </c>
      <c r="AA258" s="16">
        <f t="shared" si="77"/>
        <v>0</v>
      </c>
      <c r="AB258" s="16">
        <f t="shared" si="78"/>
        <v>0</v>
      </c>
      <c r="AC258" s="16">
        <f t="shared" si="79"/>
        <v>0</v>
      </c>
      <c r="AD258" s="16">
        <f t="shared" si="80"/>
        <v>0</v>
      </c>
      <c r="AE258" s="16">
        <f t="shared" si="81"/>
        <v>0</v>
      </c>
      <c r="AF258" s="19" t="str">
        <f t="shared" si="82"/>
        <v/>
      </c>
      <c r="AG258" s="19" t="str">
        <f t="shared" si="85"/>
        <v/>
      </c>
      <c r="AH258" s="19" t="str">
        <f t="shared" si="83"/>
        <v/>
      </c>
      <c r="AI258" s="16">
        <f t="shared" si="84"/>
        <v>0</v>
      </c>
    </row>
    <row r="259" spans="25:35">
      <c r="Y259">
        <f t="shared" si="76"/>
        <v>8000</v>
      </c>
      <c r="AA259" s="16">
        <f t="shared" si="77"/>
        <v>0</v>
      </c>
      <c r="AB259" s="16">
        <f t="shared" si="78"/>
        <v>0</v>
      </c>
      <c r="AC259" s="16">
        <f t="shared" si="79"/>
        <v>0</v>
      </c>
      <c r="AD259" s="16">
        <f t="shared" si="80"/>
        <v>0</v>
      </c>
      <c r="AE259" s="16">
        <f t="shared" si="81"/>
        <v>0</v>
      </c>
      <c r="AF259" s="19" t="str">
        <f t="shared" si="82"/>
        <v/>
      </c>
      <c r="AG259" s="19" t="str">
        <f t="shared" si="85"/>
        <v/>
      </c>
      <c r="AH259" s="19" t="str">
        <f t="shared" si="83"/>
        <v/>
      </c>
      <c r="AI259" s="16">
        <f t="shared" si="84"/>
        <v>0</v>
      </c>
    </row>
    <row r="260" spans="25:35">
      <c r="Y260">
        <f t="shared" si="76"/>
        <v>8000</v>
      </c>
      <c r="AA260" s="16">
        <f t="shared" si="77"/>
        <v>0</v>
      </c>
      <c r="AB260" s="16">
        <f t="shared" si="78"/>
        <v>0</v>
      </c>
      <c r="AC260" s="16">
        <f t="shared" si="79"/>
        <v>0</v>
      </c>
      <c r="AD260" s="16">
        <f t="shared" si="80"/>
        <v>0</v>
      </c>
      <c r="AE260" s="16">
        <f t="shared" si="81"/>
        <v>0</v>
      </c>
      <c r="AF260" s="19" t="str">
        <f t="shared" si="82"/>
        <v/>
      </c>
      <c r="AG260" s="19" t="str">
        <f t="shared" si="85"/>
        <v/>
      </c>
      <c r="AH260" s="19" t="str">
        <f t="shared" si="83"/>
        <v/>
      </c>
      <c r="AI260" s="16">
        <f t="shared" si="84"/>
        <v>0</v>
      </c>
    </row>
    <row r="261" spans="25:35">
      <c r="Y261">
        <f t="shared" si="76"/>
        <v>8000</v>
      </c>
      <c r="AA261" s="16">
        <f t="shared" si="77"/>
        <v>0</v>
      </c>
      <c r="AB261" s="16">
        <f t="shared" si="78"/>
        <v>0</v>
      </c>
      <c r="AC261" s="16">
        <f t="shared" si="79"/>
        <v>0</v>
      </c>
      <c r="AD261" s="16">
        <f t="shared" si="80"/>
        <v>0</v>
      </c>
      <c r="AE261" s="16">
        <f t="shared" si="81"/>
        <v>0</v>
      </c>
      <c r="AF261" s="19" t="str">
        <f t="shared" si="82"/>
        <v/>
      </c>
      <c r="AG261" s="19" t="str">
        <f t="shared" si="85"/>
        <v/>
      </c>
      <c r="AH261" s="19" t="str">
        <f t="shared" si="83"/>
        <v/>
      </c>
      <c r="AI261" s="16">
        <f t="shared" si="84"/>
        <v>0</v>
      </c>
    </row>
    <row r="262" spans="25:35">
      <c r="Y262">
        <f t="shared" si="76"/>
        <v>8000</v>
      </c>
      <c r="AA262" s="16">
        <f t="shared" si="77"/>
        <v>0</v>
      </c>
      <c r="AB262" s="16">
        <f t="shared" si="78"/>
        <v>0</v>
      </c>
      <c r="AC262" s="16">
        <f t="shared" si="79"/>
        <v>0</v>
      </c>
      <c r="AD262" s="16">
        <f t="shared" si="80"/>
        <v>0</v>
      </c>
      <c r="AE262" s="16">
        <f t="shared" si="81"/>
        <v>0</v>
      </c>
      <c r="AF262" s="19" t="str">
        <f t="shared" si="82"/>
        <v/>
      </c>
      <c r="AG262" s="19" t="str">
        <f t="shared" si="85"/>
        <v/>
      </c>
      <c r="AH262" s="19" t="str">
        <f t="shared" si="83"/>
        <v/>
      </c>
      <c r="AI262" s="16">
        <f t="shared" si="84"/>
        <v>0</v>
      </c>
    </row>
    <row r="263" spans="25:35">
      <c r="Y263">
        <f t="shared" si="76"/>
        <v>8000</v>
      </c>
      <c r="AA263" s="16">
        <f t="shared" si="77"/>
        <v>0</v>
      </c>
      <c r="AB263" s="16">
        <f t="shared" si="78"/>
        <v>0</v>
      </c>
      <c r="AC263" s="16">
        <f t="shared" si="79"/>
        <v>0</v>
      </c>
      <c r="AD263" s="16">
        <f t="shared" si="80"/>
        <v>0</v>
      </c>
      <c r="AE263" s="16">
        <f t="shared" si="81"/>
        <v>0</v>
      </c>
      <c r="AF263" s="19" t="str">
        <f t="shared" si="82"/>
        <v/>
      </c>
      <c r="AG263" s="19" t="str">
        <f t="shared" si="85"/>
        <v/>
      </c>
      <c r="AH263" s="19" t="str">
        <f t="shared" si="83"/>
        <v/>
      </c>
      <c r="AI263" s="16">
        <f t="shared" si="84"/>
        <v>0</v>
      </c>
    </row>
    <row r="264" spans="25:35">
      <c r="Y264">
        <f t="shared" si="76"/>
        <v>8000</v>
      </c>
      <c r="AA264" s="16">
        <f t="shared" si="77"/>
        <v>0</v>
      </c>
      <c r="AB264" s="16">
        <f t="shared" si="78"/>
        <v>0</v>
      </c>
      <c r="AC264" s="16">
        <f t="shared" si="79"/>
        <v>0</v>
      </c>
      <c r="AD264" s="16">
        <f t="shared" si="80"/>
        <v>0</v>
      </c>
      <c r="AE264" s="16">
        <f t="shared" si="81"/>
        <v>0</v>
      </c>
      <c r="AF264" s="19" t="str">
        <f t="shared" si="82"/>
        <v/>
      </c>
      <c r="AG264" s="19" t="str">
        <f t="shared" si="85"/>
        <v/>
      </c>
      <c r="AH264" s="19" t="str">
        <f t="shared" si="83"/>
        <v/>
      </c>
      <c r="AI264" s="16">
        <f t="shared" si="84"/>
        <v>0</v>
      </c>
    </row>
    <row r="265" spans="25:35">
      <c r="Y265">
        <f t="shared" si="76"/>
        <v>8000</v>
      </c>
      <c r="AA265" s="16">
        <f t="shared" si="77"/>
        <v>0</v>
      </c>
      <c r="AB265" s="16">
        <f t="shared" si="78"/>
        <v>0</v>
      </c>
      <c r="AC265" s="16">
        <f t="shared" si="79"/>
        <v>0</v>
      </c>
      <c r="AD265" s="16">
        <f t="shared" si="80"/>
        <v>0</v>
      </c>
      <c r="AE265" s="16">
        <f t="shared" si="81"/>
        <v>0</v>
      </c>
      <c r="AF265" s="19" t="str">
        <f t="shared" si="82"/>
        <v/>
      </c>
      <c r="AG265" s="19" t="str">
        <f t="shared" si="85"/>
        <v/>
      </c>
      <c r="AH265" s="19" t="str">
        <f t="shared" si="83"/>
        <v/>
      </c>
      <c r="AI265" s="16">
        <f t="shared" si="84"/>
        <v>0</v>
      </c>
    </row>
    <row r="266" spans="25:35">
      <c r="Y266">
        <f t="shared" si="76"/>
        <v>8000</v>
      </c>
      <c r="AA266" s="16">
        <f t="shared" si="77"/>
        <v>0</v>
      </c>
      <c r="AB266" s="16">
        <f t="shared" si="78"/>
        <v>0</v>
      </c>
      <c r="AC266" s="16">
        <f t="shared" si="79"/>
        <v>0</v>
      </c>
      <c r="AD266" s="16">
        <f t="shared" si="80"/>
        <v>0</v>
      </c>
      <c r="AE266" s="16">
        <f t="shared" si="81"/>
        <v>0</v>
      </c>
      <c r="AF266" s="19" t="str">
        <f t="shared" si="82"/>
        <v/>
      </c>
      <c r="AG266" s="19" t="str">
        <f t="shared" si="85"/>
        <v/>
      </c>
      <c r="AH266" s="19" t="str">
        <f t="shared" si="83"/>
        <v/>
      </c>
      <c r="AI266" s="16">
        <f t="shared" si="84"/>
        <v>0</v>
      </c>
    </row>
    <row r="267" spans="25:35">
      <c r="Y267">
        <f t="shared" si="76"/>
        <v>8000</v>
      </c>
      <c r="AA267" s="16">
        <f t="shared" si="77"/>
        <v>0</v>
      </c>
      <c r="AB267" s="16">
        <f t="shared" si="78"/>
        <v>0</v>
      </c>
      <c r="AC267" s="16">
        <f t="shared" si="79"/>
        <v>0</v>
      </c>
      <c r="AD267" s="16">
        <f t="shared" si="80"/>
        <v>0</v>
      </c>
      <c r="AE267" s="16">
        <f t="shared" si="81"/>
        <v>0</v>
      </c>
      <c r="AF267" s="19" t="str">
        <f t="shared" si="82"/>
        <v/>
      </c>
      <c r="AG267" s="19" t="str">
        <f t="shared" si="85"/>
        <v/>
      </c>
      <c r="AH267" s="19" t="str">
        <f t="shared" si="83"/>
        <v/>
      </c>
      <c r="AI267" s="16">
        <f t="shared" si="84"/>
        <v>0</v>
      </c>
    </row>
    <row r="268" spans="25:35">
      <c r="Y268">
        <f t="shared" si="76"/>
        <v>8000</v>
      </c>
      <c r="AA268" s="16">
        <f t="shared" si="77"/>
        <v>0</v>
      </c>
      <c r="AB268" s="16">
        <f t="shared" si="78"/>
        <v>0</v>
      </c>
      <c r="AC268" s="16">
        <f t="shared" si="79"/>
        <v>0</v>
      </c>
      <c r="AD268" s="16">
        <f t="shared" si="80"/>
        <v>0</v>
      </c>
      <c r="AE268" s="16">
        <f t="shared" si="81"/>
        <v>0</v>
      </c>
      <c r="AF268" s="19" t="str">
        <f t="shared" si="82"/>
        <v/>
      </c>
      <c r="AG268" s="19" t="str">
        <f t="shared" si="85"/>
        <v/>
      </c>
      <c r="AH268" s="19" t="str">
        <f t="shared" si="83"/>
        <v/>
      </c>
      <c r="AI268" s="16">
        <f t="shared" si="84"/>
        <v>0</v>
      </c>
    </row>
    <row r="269" spans="25:35">
      <c r="Y269">
        <f t="shared" si="76"/>
        <v>8000</v>
      </c>
      <c r="AA269" s="16">
        <f t="shared" si="77"/>
        <v>0</v>
      </c>
      <c r="AB269" s="16">
        <f t="shared" si="78"/>
        <v>0</v>
      </c>
      <c r="AC269" s="16">
        <f t="shared" si="79"/>
        <v>0</v>
      </c>
      <c r="AD269" s="16">
        <f t="shared" si="80"/>
        <v>0</v>
      </c>
      <c r="AE269" s="16">
        <f t="shared" si="81"/>
        <v>0</v>
      </c>
      <c r="AF269" s="19" t="str">
        <f t="shared" si="82"/>
        <v/>
      </c>
      <c r="AG269" s="19" t="str">
        <f t="shared" si="85"/>
        <v/>
      </c>
      <c r="AH269" s="19" t="str">
        <f t="shared" si="83"/>
        <v/>
      </c>
      <c r="AI269" s="16">
        <f t="shared" si="84"/>
        <v>0</v>
      </c>
    </row>
    <row r="270" spans="25:35">
      <c r="Y270">
        <f t="shared" si="76"/>
        <v>8000</v>
      </c>
      <c r="AA270" s="16">
        <f t="shared" si="77"/>
        <v>0</v>
      </c>
      <c r="AB270" s="16">
        <f t="shared" si="78"/>
        <v>0</v>
      </c>
      <c r="AC270" s="16">
        <f t="shared" si="79"/>
        <v>0</v>
      </c>
      <c r="AD270" s="16">
        <f t="shared" si="80"/>
        <v>0</v>
      </c>
      <c r="AE270" s="16">
        <f t="shared" si="81"/>
        <v>0</v>
      </c>
      <c r="AF270" s="19" t="str">
        <f t="shared" si="82"/>
        <v/>
      </c>
      <c r="AG270" s="19" t="str">
        <f t="shared" si="85"/>
        <v/>
      </c>
      <c r="AH270" s="19" t="str">
        <f t="shared" si="83"/>
        <v/>
      </c>
      <c r="AI270" s="16">
        <f t="shared" si="84"/>
        <v>0</v>
      </c>
    </row>
    <row r="271" spans="25:35">
      <c r="Y271">
        <f t="shared" si="76"/>
        <v>8000</v>
      </c>
      <c r="AA271" s="16">
        <f t="shared" si="77"/>
        <v>0</v>
      </c>
      <c r="AB271" s="16">
        <f t="shared" si="78"/>
        <v>0</v>
      </c>
      <c r="AC271" s="16">
        <f t="shared" si="79"/>
        <v>0</v>
      </c>
      <c r="AD271" s="16">
        <f t="shared" si="80"/>
        <v>0</v>
      </c>
      <c r="AE271" s="16">
        <f t="shared" si="81"/>
        <v>0</v>
      </c>
      <c r="AF271" s="19" t="str">
        <f t="shared" si="82"/>
        <v/>
      </c>
      <c r="AG271" s="19" t="str">
        <f t="shared" si="85"/>
        <v/>
      </c>
      <c r="AH271" s="19" t="str">
        <f t="shared" si="83"/>
        <v/>
      </c>
      <c r="AI271" s="16">
        <f t="shared" si="84"/>
        <v>0</v>
      </c>
    </row>
    <row r="272" spans="25:35">
      <c r="Y272">
        <f t="shared" si="76"/>
        <v>8000</v>
      </c>
      <c r="AA272" s="16">
        <f t="shared" si="77"/>
        <v>0</v>
      </c>
      <c r="AB272" s="16">
        <f t="shared" si="78"/>
        <v>0</v>
      </c>
      <c r="AC272" s="16">
        <f t="shared" si="79"/>
        <v>0</v>
      </c>
      <c r="AD272" s="16">
        <f t="shared" si="80"/>
        <v>0</v>
      </c>
      <c r="AE272" s="16">
        <f t="shared" si="81"/>
        <v>0</v>
      </c>
      <c r="AF272" s="19" t="str">
        <f t="shared" si="82"/>
        <v/>
      </c>
      <c r="AG272" s="19" t="str">
        <f t="shared" si="85"/>
        <v/>
      </c>
      <c r="AH272" s="19" t="str">
        <f t="shared" si="83"/>
        <v/>
      </c>
      <c r="AI272" s="16">
        <f t="shared" si="84"/>
        <v>0</v>
      </c>
    </row>
    <row r="273" spans="25:35">
      <c r="Y273">
        <f t="shared" si="76"/>
        <v>8000</v>
      </c>
      <c r="AA273" s="16">
        <f t="shared" si="77"/>
        <v>0</v>
      </c>
      <c r="AB273" s="16">
        <f t="shared" si="78"/>
        <v>0</v>
      </c>
      <c r="AC273" s="16">
        <f t="shared" si="79"/>
        <v>0</v>
      </c>
      <c r="AD273" s="16">
        <f t="shared" si="80"/>
        <v>0</v>
      </c>
      <c r="AE273" s="16">
        <f t="shared" si="81"/>
        <v>0</v>
      </c>
      <c r="AF273" s="19" t="str">
        <f t="shared" si="82"/>
        <v/>
      </c>
      <c r="AG273" s="19" t="str">
        <f t="shared" si="85"/>
        <v/>
      </c>
      <c r="AH273" s="19" t="str">
        <f t="shared" si="83"/>
        <v/>
      </c>
      <c r="AI273" s="16">
        <f t="shared" si="84"/>
        <v>0</v>
      </c>
    </row>
    <row r="274" spans="25:35">
      <c r="Y274">
        <f t="shared" si="76"/>
        <v>8000</v>
      </c>
      <c r="AA274" s="16">
        <f t="shared" si="77"/>
        <v>0</v>
      </c>
      <c r="AB274" s="16">
        <f t="shared" si="78"/>
        <v>0</v>
      </c>
      <c r="AC274" s="16">
        <f t="shared" si="79"/>
        <v>0</v>
      </c>
      <c r="AD274" s="16">
        <f t="shared" si="80"/>
        <v>0</v>
      </c>
      <c r="AE274" s="16">
        <f t="shared" si="81"/>
        <v>0</v>
      </c>
      <c r="AF274" s="19" t="str">
        <f t="shared" si="82"/>
        <v/>
      </c>
      <c r="AG274" s="19" t="str">
        <f t="shared" si="85"/>
        <v/>
      </c>
      <c r="AH274" s="19" t="str">
        <f t="shared" si="83"/>
        <v/>
      </c>
      <c r="AI274" s="16">
        <f t="shared" si="84"/>
        <v>0</v>
      </c>
    </row>
    <row r="275" spans="25:35">
      <c r="Y275">
        <f t="shared" si="76"/>
        <v>8000</v>
      </c>
      <c r="AA275" s="16">
        <f t="shared" si="77"/>
        <v>0</v>
      </c>
      <c r="AB275" s="16">
        <f t="shared" si="78"/>
        <v>0</v>
      </c>
      <c r="AC275" s="16">
        <f t="shared" si="79"/>
        <v>0</v>
      </c>
      <c r="AD275" s="16">
        <f t="shared" si="80"/>
        <v>0</v>
      </c>
      <c r="AE275" s="16">
        <f t="shared" si="81"/>
        <v>0</v>
      </c>
      <c r="AF275" s="19" t="str">
        <f t="shared" si="82"/>
        <v/>
      </c>
      <c r="AG275" s="19" t="str">
        <f t="shared" si="85"/>
        <v/>
      </c>
      <c r="AH275" s="19" t="str">
        <f t="shared" si="83"/>
        <v/>
      </c>
      <c r="AI275" s="16">
        <f t="shared" si="84"/>
        <v>0</v>
      </c>
    </row>
    <row r="276" spans="25:35">
      <c r="Y276">
        <f t="shared" si="76"/>
        <v>8000</v>
      </c>
      <c r="AA276" s="16">
        <f t="shared" si="77"/>
        <v>0</v>
      </c>
      <c r="AB276" s="16">
        <f t="shared" si="78"/>
        <v>0</v>
      </c>
      <c r="AC276" s="16">
        <f t="shared" si="79"/>
        <v>0</v>
      </c>
      <c r="AD276" s="16">
        <f t="shared" si="80"/>
        <v>0</v>
      </c>
      <c r="AE276" s="16">
        <f t="shared" si="81"/>
        <v>0</v>
      </c>
      <c r="AF276" s="19" t="str">
        <f t="shared" si="82"/>
        <v/>
      </c>
      <c r="AG276" s="19" t="str">
        <f t="shared" si="85"/>
        <v/>
      </c>
      <c r="AH276" s="19" t="str">
        <f t="shared" si="83"/>
        <v/>
      </c>
      <c r="AI276" s="16">
        <f t="shared" si="84"/>
        <v>0</v>
      </c>
    </row>
    <row r="277" spans="25:35">
      <c r="Y277">
        <f t="shared" si="76"/>
        <v>8000</v>
      </c>
      <c r="AA277" s="16">
        <f t="shared" si="77"/>
        <v>0</v>
      </c>
      <c r="AB277" s="16">
        <f t="shared" si="78"/>
        <v>0</v>
      </c>
      <c r="AC277" s="16">
        <f t="shared" si="79"/>
        <v>0</v>
      </c>
      <c r="AD277" s="16">
        <f t="shared" si="80"/>
        <v>0</v>
      </c>
      <c r="AE277" s="16">
        <f t="shared" si="81"/>
        <v>0</v>
      </c>
      <c r="AF277" s="19" t="str">
        <f t="shared" si="82"/>
        <v/>
      </c>
      <c r="AG277" s="19" t="str">
        <f t="shared" si="85"/>
        <v/>
      </c>
      <c r="AH277" s="19" t="str">
        <f t="shared" si="83"/>
        <v/>
      </c>
      <c r="AI277" s="16">
        <f t="shared" si="84"/>
        <v>0</v>
      </c>
    </row>
    <row r="278" spans="25:35">
      <c r="Y278">
        <f t="shared" si="76"/>
        <v>8000</v>
      </c>
      <c r="AA278" s="16">
        <f t="shared" si="77"/>
        <v>0</v>
      </c>
      <c r="AB278" s="16">
        <f t="shared" si="78"/>
        <v>0</v>
      </c>
      <c r="AC278" s="16">
        <f t="shared" si="79"/>
        <v>0</v>
      </c>
      <c r="AD278" s="16">
        <f t="shared" si="80"/>
        <v>0</v>
      </c>
      <c r="AE278" s="16">
        <f t="shared" si="81"/>
        <v>0</v>
      </c>
      <c r="AF278" s="19" t="str">
        <f t="shared" si="82"/>
        <v/>
      </c>
      <c r="AG278" s="19" t="str">
        <f t="shared" si="85"/>
        <v/>
      </c>
      <c r="AH278" s="19" t="str">
        <f t="shared" si="83"/>
        <v/>
      </c>
      <c r="AI278" s="16">
        <f t="shared" si="84"/>
        <v>0</v>
      </c>
    </row>
    <row r="279" spans="25:35">
      <c r="Y279">
        <f t="shared" si="76"/>
        <v>8000</v>
      </c>
      <c r="AA279" s="16">
        <f t="shared" si="77"/>
        <v>0</v>
      </c>
      <c r="AB279" s="16">
        <f t="shared" si="78"/>
        <v>0</v>
      </c>
      <c r="AC279" s="16">
        <f t="shared" si="79"/>
        <v>0</v>
      </c>
      <c r="AD279" s="16">
        <f t="shared" si="80"/>
        <v>0</v>
      </c>
      <c r="AE279" s="16">
        <f t="shared" si="81"/>
        <v>0</v>
      </c>
      <c r="AF279" s="19" t="str">
        <f t="shared" si="82"/>
        <v/>
      </c>
      <c r="AG279" s="19" t="str">
        <f t="shared" si="85"/>
        <v/>
      </c>
      <c r="AH279" s="19" t="str">
        <f t="shared" si="83"/>
        <v/>
      </c>
      <c r="AI279" s="16">
        <f t="shared" si="84"/>
        <v>0</v>
      </c>
    </row>
    <row r="280" spans="25:35">
      <c r="Y280">
        <f t="shared" si="76"/>
        <v>8000</v>
      </c>
      <c r="AA280" s="16">
        <f t="shared" si="77"/>
        <v>0</v>
      </c>
      <c r="AB280" s="16">
        <f t="shared" si="78"/>
        <v>0</v>
      </c>
      <c r="AC280" s="16">
        <f t="shared" si="79"/>
        <v>0</v>
      </c>
      <c r="AD280" s="16">
        <f t="shared" si="80"/>
        <v>0</v>
      </c>
      <c r="AE280" s="16">
        <f t="shared" si="81"/>
        <v>0</v>
      </c>
      <c r="AF280" s="19" t="str">
        <f t="shared" si="82"/>
        <v/>
      </c>
      <c r="AG280" s="19" t="str">
        <f t="shared" si="85"/>
        <v/>
      </c>
      <c r="AH280" s="19" t="str">
        <f t="shared" si="83"/>
        <v/>
      </c>
      <c r="AI280" s="16">
        <f t="shared" si="84"/>
        <v>0</v>
      </c>
    </row>
    <row r="281" spans="25:35">
      <c r="Y281">
        <f t="shared" ref="Y281:Y345" si="86">IF(A281&lt;$B$20,$E$19,0)</f>
        <v>8000</v>
      </c>
      <c r="AA281" s="16">
        <f t="shared" ref="AA281:AA345" si="87">IF(A281=$B$18,1,0)</f>
        <v>0</v>
      </c>
      <c r="AB281" s="16">
        <f t="shared" ref="AB281:AB344" si="88">+AA281*B281</f>
        <v>0</v>
      </c>
      <c r="AC281" s="16">
        <f t="shared" ref="AC281:AC345" si="89">AA281*E281</f>
        <v>0</v>
      </c>
      <c r="AD281" s="16">
        <f t="shared" ref="AD281:AD345" si="90">IF(A281=$B$20,1,0)</f>
        <v>0</v>
      </c>
      <c r="AE281" s="16">
        <f t="shared" ref="AE281:AE344" si="91">+AD281*E281</f>
        <v>0</v>
      </c>
      <c r="AF281" s="19" t="str">
        <f t="shared" ref="AF281:AF345" si="92">IF(AND(B281&lt;0, B280&gt;0),A280,"")</f>
        <v/>
      </c>
      <c r="AG281" s="19" t="str">
        <f t="shared" si="85"/>
        <v/>
      </c>
      <c r="AH281" s="19" t="str">
        <f t="shared" ref="AH281:AH345" si="93">IF(AND(E281&lt;0, E280&gt;0),A280,"")</f>
        <v/>
      </c>
      <c r="AI281" s="16">
        <f t="shared" ref="AI281:AI345" si="94">IF(J281&gt;0,L281,0)</f>
        <v>0</v>
      </c>
    </row>
    <row r="282" spans="25:35">
      <c r="Y282">
        <f t="shared" si="86"/>
        <v>8000</v>
      </c>
      <c r="AA282" s="16">
        <f t="shared" si="87"/>
        <v>0</v>
      </c>
      <c r="AB282" s="16">
        <f t="shared" si="88"/>
        <v>0</v>
      </c>
      <c r="AC282" s="16">
        <f t="shared" si="89"/>
        <v>0</v>
      </c>
      <c r="AD282" s="16">
        <f t="shared" si="90"/>
        <v>0</v>
      </c>
      <c r="AE282" s="16">
        <f t="shared" si="91"/>
        <v>0</v>
      </c>
      <c r="AF282" s="19" t="str">
        <f t="shared" si="92"/>
        <v/>
      </c>
      <c r="AG282" s="19" t="str">
        <f t="shared" si="85"/>
        <v/>
      </c>
      <c r="AH282" s="19" t="str">
        <f t="shared" si="93"/>
        <v/>
      </c>
      <c r="AI282" s="16">
        <f t="shared" si="94"/>
        <v>0</v>
      </c>
    </row>
    <row r="283" spans="25:35">
      <c r="Y283">
        <f t="shared" si="86"/>
        <v>8000</v>
      </c>
      <c r="AA283" s="16">
        <f t="shared" si="87"/>
        <v>0</v>
      </c>
      <c r="AB283" s="16">
        <f t="shared" si="88"/>
        <v>0</v>
      </c>
      <c r="AC283" s="16">
        <f t="shared" si="89"/>
        <v>0</v>
      </c>
      <c r="AD283" s="16">
        <f t="shared" si="90"/>
        <v>0</v>
      </c>
      <c r="AE283" s="16">
        <f t="shared" si="91"/>
        <v>0</v>
      </c>
      <c r="AF283" s="19" t="str">
        <f t="shared" si="92"/>
        <v/>
      </c>
      <c r="AG283" s="19" t="str">
        <f t="shared" ref="AG283:AG346" si="95">IF(AF282&gt;0,AF283,0)</f>
        <v/>
      </c>
      <c r="AH283" s="19" t="str">
        <f t="shared" si="93"/>
        <v/>
      </c>
      <c r="AI283" s="16">
        <f t="shared" si="94"/>
        <v>0</v>
      </c>
    </row>
    <row r="284" spans="25:35">
      <c r="Y284">
        <f t="shared" si="86"/>
        <v>8000</v>
      </c>
      <c r="AA284" s="16">
        <f t="shared" si="87"/>
        <v>0</v>
      </c>
      <c r="AB284" s="16">
        <f t="shared" si="88"/>
        <v>0</v>
      </c>
      <c r="AC284" s="16">
        <f t="shared" si="89"/>
        <v>0</v>
      </c>
      <c r="AD284" s="16">
        <f t="shared" si="90"/>
        <v>0</v>
      </c>
      <c r="AE284" s="16">
        <f t="shared" si="91"/>
        <v>0</v>
      </c>
      <c r="AF284" s="19" t="str">
        <f t="shared" si="92"/>
        <v/>
      </c>
      <c r="AG284" s="19" t="str">
        <f t="shared" si="95"/>
        <v/>
      </c>
      <c r="AH284" s="19" t="str">
        <f t="shared" si="93"/>
        <v/>
      </c>
      <c r="AI284" s="16">
        <f t="shared" si="94"/>
        <v>0</v>
      </c>
    </row>
    <row r="285" spans="25:35">
      <c r="Y285">
        <f t="shared" si="86"/>
        <v>8000</v>
      </c>
      <c r="AA285" s="16">
        <f t="shared" si="87"/>
        <v>0</v>
      </c>
      <c r="AB285" s="16">
        <f t="shared" si="88"/>
        <v>0</v>
      </c>
      <c r="AC285" s="16">
        <f t="shared" si="89"/>
        <v>0</v>
      </c>
      <c r="AD285" s="16">
        <f t="shared" si="90"/>
        <v>0</v>
      </c>
      <c r="AE285" s="16">
        <f t="shared" si="91"/>
        <v>0</v>
      </c>
      <c r="AF285" s="19" t="str">
        <f t="shared" si="92"/>
        <v/>
      </c>
      <c r="AG285" s="19" t="str">
        <f t="shared" si="95"/>
        <v/>
      </c>
      <c r="AH285" s="19" t="str">
        <f t="shared" si="93"/>
        <v/>
      </c>
      <c r="AI285" s="16">
        <f t="shared" si="94"/>
        <v>0</v>
      </c>
    </row>
    <row r="286" spans="25:35">
      <c r="Y286">
        <f t="shared" si="86"/>
        <v>8000</v>
      </c>
      <c r="AA286" s="16">
        <f t="shared" si="87"/>
        <v>0</v>
      </c>
      <c r="AB286" s="16">
        <f t="shared" si="88"/>
        <v>0</v>
      </c>
      <c r="AC286" s="16">
        <f t="shared" si="89"/>
        <v>0</v>
      </c>
      <c r="AD286" s="16">
        <f t="shared" si="90"/>
        <v>0</v>
      </c>
      <c r="AE286" s="16">
        <f t="shared" si="91"/>
        <v>0</v>
      </c>
      <c r="AF286" s="19" t="str">
        <f t="shared" si="92"/>
        <v/>
      </c>
      <c r="AG286" s="19" t="str">
        <f t="shared" si="95"/>
        <v/>
      </c>
      <c r="AH286" s="19" t="str">
        <f t="shared" si="93"/>
        <v/>
      </c>
      <c r="AI286" s="16">
        <f t="shared" si="94"/>
        <v>0</v>
      </c>
    </row>
    <row r="287" spans="25:35">
      <c r="Y287">
        <f t="shared" si="86"/>
        <v>8000</v>
      </c>
      <c r="AA287" s="16">
        <f t="shared" si="87"/>
        <v>0</v>
      </c>
      <c r="AB287" s="16">
        <f t="shared" si="88"/>
        <v>0</v>
      </c>
      <c r="AC287" s="16">
        <f t="shared" si="89"/>
        <v>0</v>
      </c>
      <c r="AD287" s="16">
        <f t="shared" si="90"/>
        <v>0</v>
      </c>
      <c r="AE287" s="16">
        <f t="shared" si="91"/>
        <v>0</v>
      </c>
      <c r="AF287" s="19" t="str">
        <f t="shared" si="92"/>
        <v/>
      </c>
      <c r="AG287" s="19" t="str">
        <f t="shared" si="95"/>
        <v/>
      </c>
      <c r="AH287" s="19" t="str">
        <f t="shared" si="93"/>
        <v/>
      </c>
      <c r="AI287" s="16">
        <f t="shared" si="94"/>
        <v>0</v>
      </c>
    </row>
    <row r="288" spans="25:35">
      <c r="Y288">
        <f t="shared" si="86"/>
        <v>8000</v>
      </c>
      <c r="AA288" s="16">
        <f t="shared" si="87"/>
        <v>0</v>
      </c>
      <c r="AB288" s="16">
        <f t="shared" si="88"/>
        <v>0</v>
      </c>
      <c r="AC288" s="16">
        <f t="shared" si="89"/>
        <v>0</v>
      </c>
      <c r="AD288" s="16">
        <f t="shared" si="90"/>
        <v>0</v>
      </c>
      <c r="AE288" s="16">
        <f t="shared" si="91"/>
        <v>0</v>
      </c>
      <c r="AF288" s="19" t="str">
        <f t="shared" si="92"/>
        <v/>
      </c>
      <c r="AG288" s="19" t="str">
        <f t="shared" si="95"/>
        <v/>
      </c>
      <c r="AH288" s="19" t="str">
        <f t="shared" si="93"/>
        <v/>
      </c>
      <c r="AI288" s="16">
        <f t="shared" si="94"/>
        <v>0</v>
      </c>
    </row>
    <row r="289" spans="25:35">
      <c r="Y289">
        <f t="shared" si="86"/>
        <v>8000</v>
      </c>
      <c r="AA289" s="16">
        <f t="shared" si="87"/>
        <v>0</v>
      </c>
      <c r="AB289" s="16">
        <f t="shared" si="88"/>
        <v>0</v>
      </c>
      <c r="AC289" s="16">
        <f t="shared" si="89"/>
        <v>0</v>
      </c>
      <c r="AD289" s="16">
        <f t="shared" si="90"/>
        <v>0</v>
      </c>
      <c r="AE289" s="16">
        <f t="shared" si="91"/>
        <v>0</v>
      </c>
      <c r="AF289" s="19" t="str">
        <f t="shared" si="92"/>
        <v/>
      </c>
      <c r="AG289" s="19" t="str">
        <f t="shared" si="95"/>
        <v/>
      </c>
      <c r="AH289" s="19" t="str">
        <f t="shared" si="93"/>
        <v/>
      </c>
      <c r="AI289" s="16">
        <f t="shared" si="94"/>
        <v>0</v>
      </c>
    </row>
    <row r="290" spans="25:35">
      <c r="Y290">
        <f t="shared" si="86"/>
        <v>8000</v>
      </c>
      <c r="AA290" s="16">
        <f t="shared" si="87"/>
        <v>0</v>
      </c>
      <c r="AB290" s="16">
        <f t="shared" si="88"/>
        <v>0</v>
      </c>
      <c r="AC290" s="16">
        <f t="shared" si="89"/>
        <v>0</v>
      </c>
      <c r="AD290" s="16">
        <f t="shared" si="90"/>
        <v>0</v>
      </c>
      <c r="AE290" s="16">
        <f t="shared" si="91"/>
        <v>0</v>
      </c>
      <c r="AF290" s="19" t="str">
        <f t="shared" si="92"/>
        <v/>
      </c>
      <c r="AG290" s="19" t="str">
        <f t="shared" si="95"/>
        <v/>
      </c>
      <c r="AH290" s="19" t="str">
        <f t="shared" si="93"/>
        <v/>
      </c>
      <c r="AI290" s="16">
        <f t="shared" si="94"/>
        <v>0</v>
      </c>
    </row>
    <row r="291" spans="25:35">
      <c r="Y291">
        <f t="shared" si="86"/>
        <v>8000</v>
      </c>
      <c r="AA291" s="16">
        <f t="shared" si="87"/>
        <v>0</v>
      </c>
      <c r="AB291" s="16">
        <f t="shared" si="88"/>
        <v>0</v>
      </c>
      <c r="AC291" s="16">
        <f t="shared" si="89"/>
        <v>0</v>
      </c>
      <c r="AD291" s="16">
        <f t="shared" si="90"/>
        <v>0</v>
      </c>
      <c r="AE291" s="16">
        <f t="shared" si="91"/>
        <v>0</v>
      </c>
      <c r="AF291" s="19" t="str">
        <f t="shared" si="92"/>
        <v/>
      </c>
      <c r="AG291" s="19" t="str">
        <f t="shared" si="95"/>
        <v/>
      </c>
      <c r="AH291" s="19" t="str">
        <f t="shared" si="93"/>
        <v/>
      </c>
      <c r="AI291" s="16">
        <f t="shared" si="94"/>
        <v>0</v>
      </c>
    </row>
    <row r="292" spans="25:35">
      <c r="Y292">
        <f t="shared" si="86"/>
        <v>8000</v>
      </c>
      <c r="AA292" s="16">
        <f t="shared" si="87"/>
        <v>0</v>
      </c>
      <c r="AB292" s="16">
        <f t="shared" si="88"/>
        <v>0</v>
      </c>
      <c r="AC292" s="16">
        <f t="shared" si="89"/>
        <v>0</v>
      </c>
      <c r="AD292" s="16">
        <f t="shared" si="90"/>
        <v>0</v>
      </c>
      <c r="AE292" s="16">
        <f t="shared" si="91"/>
        <v>0</v>
      </c>
      <c r="AF292" s="19" t="str">
        <f t="shared" si="92"/>
        <v/>
      </c>
      <c r="AG292" s="19" t="str">
        <f t="shared" si="95"/>
        <v/>
      </c>
      <c r="AH292" s="19" t="str">
        <f t="shared" si="93"/>
        <v/>
      </c>
      <c r="AI292" s="16">
        <f t="shared" si="94"/>
        <v>0</v>
      </c>
    </row>
    <row r="293" spans="25:35">
      <c r="Y293">
        <f t="shared" si="86"/>
        <v>8000</v>
      </c>
      <c r="AA293" s="16">
        <f t="shared" si="87"/>
        <v>0</v>
      </c>
      <c r="AB293" s="16">
        <f t="shared" si="88"/>
        <v>0</v>
      </c>
      <c r="AC293" s="16">
        <f t="shared" si="89"/>
        <v>0</v>
      </c>
      <c r="AD293" s="16">
        <f t="shared" si="90"/>
        <v>0</v>
      </c>
      <c r="AE293" s="16">
        <f t="shared" si="91"/>
        <v>0</v>
      </c>
      <c r="AF293" s="19" t="str">
        <f t="shared" si="92"/>
        <v/>
      </c>
      <c r="AG293" s="19" t="str">
        <f t="shared" si="95"/>
        <v/>
      </c>
      <c r="AH293" s="19" t="str">
        <f t="shared" si="93"/>
        <v/>
      </c>
      <c r="AI293" s="16">
        <f t="shared" si="94"/>
        <v>0</v>
      </c>
    </row>
    <row r="294" spans="25:35">
      <c r="Y294">
        <f t="shared" si="86"/>
        <v>8000</v>
      </c>
      <c r="AA294" s="16">
        <f t="shared" si="87"/>
        <v>0</v>
      </c>
      <c r="AB294" s="16">
        <f t="shared" si="88"/>
        <v>0</v>
      </c>
      <c r="AC294" s="16">
        <f t="shared" si="89"/>
        <v>0</v>
      </c>
      <c r="AD294" s="16">
        <f t="shared" si="90"/>
        <v>0</v>
      </c>
      <c r="AE294" s="16">
        <f t="shared" si="91"/>
        <v>0</v>
      </c>
      <c r="AF294" s="19" t="str">
        <f t="shared" si="92"/>
        <v/>
      </c>
      <c r="AG294" s="19" t="str">
        <f t="shared" si="95"/>
        <v/>
      </c>
      <c r="AH294" s="19" t="str">
        <f t="shared" si="93"/>
        <v/>
      </c>
      <c r="AI294" s="16">
        <f t="shared" si="94"/>
        <v>0</v>
      </c>
    </row>
    <row r="295" spans="25:35">
      <c r="Y295">
        <f t="shared" si="86"/>
        <v>8000</v>
      </c>
      <c r="AA295" s="16">
        <f t="shared" si="87"/>
        <v>0</v>
      </c>
      <c r="AB295" s="16">
        <f t="shared" si="88"/>
        <v>0</v>
      </c>
      <c r="AC295" s="16">
        <f t="shared" si="89"/>
        <v>0</v>
      </c>
      <c r="AD295" s="16">
        <f t="shared" si="90"/>
        <v>0</v>
      </c>
      <c r="AE295" s="16">
        <f t="shared" si="91"/>
        <v>0</v>
      </c>
      <c r="AF295" s="19" t="str">
        <f t="shared" si="92"/>
        <v/>
      </c>
      <c r="AG295" s="19" t="str">
        <f t="shared" si="95"/>
        <v/>
      </c>
      <c r="AH295" s="19" t="str">
        <f t="shared" si="93"/>
        <v/>
      </c>
      <c r="AI295" s="16">
        <f t="shared" si="94"/>
        <v>0</v>
      </c>
    </row>
    <row r="296" spans="25:35">
      <c r="Y296">
        <f t="shared" si="86"/>
        <v>8000</v>
      </c>
      <c r="AA296" s="16">
        <f t="shared" si="87"/>
        <v>0</v>
      </c>
      <c r="AB296" s="16">
        <f t="shared" si="88"/>
        <v>0</v>
      </c>
      <c r="AC296" s="16">
        <f t="shared" si="89"/>
        <v>0</v>
      </c>
      <c r="AD296" s="16">
        <f t="shared" si="90"/>
        <v>0</v>
      </c>
      <c r="AE296" s="16">
        <f t="shared" si="91"/>
        <v>0</v>
      </c>
      <c r="AF296" s="19" t="str">
        <f t="shared" si="92"/>
        <v/>
      </c>
      <c r="AG296" s="19" t="str">
        <f t="shared" si="95"/>
        <v/>
      </c>
      <c r="AH296" s="19" t="str">
        <f t="shared" si="93"/>
        <v/>
      </c>
      <c r="AI296" s="16">
        <f t="shared" si="94"/>
        <v>0</v>
      </c>
    </row>
    <row r="297" spans="25:35">
      <c r="Y297">
        <f t="shared" si="86"/>
        <v>8000</v>
      </c>
      <c r="AA297" s="16">
        <f t="shared" si="87"/>
        <v>0</v>
      </c>
      <c r="AB297" s="16">
        <f t="shared" si="88"/>
        <v>0</v>
      </c>
      <c r="AC297" s="16">
        <f t="shared" si="89"/>
        <v>0</v>
      </c>
      <c r="AD297" s="16">
        <f t="shared" si="90"/>
        <v>0</v>
      </c>
      <c r="AE297" s="16">
        <f t="shared" si="91"/>
        <v>0</v>
      </c>
      <c r="AF297" s="19" t="str">
        <f t="shared" si="92"/>
        <v/>
      </c>
      <c r="AG297" s="19" t="str">
        <f t="shared" si="95"/>
        <v/>
      </c>
      <c r="AH297" s="19" t="str">
        <f t="shared" si="93"/>
        <v/>
      </c>
      <c r="AI297" s="16">
        <f t="shared" si="94"/>
        <v>0</v>
      </c>
    </row>
    <row r="298" spans="25:35">
      <c r="Y298">
        <f t="shared" si="86"/>
        <v>8000</v>
      </c>
      <c r="AA298" s="16">
        <f t="shared" si="87"/>
        <v>0</v>
      </c>
      <c r="AB298" s="16">
        <f t="shared" si="88"/>
        <v>0</v>
      </c>
      <c r="AC298" s="16">
        <f t="shared" si="89"/>
        <v>0</v>
      </c>
      <c r="AD298" s="16">
        <f t="shared" si="90"/>
        <v>0</v>
      </c>
      <c r="AE298" s="16">
        <f t="shared" si="91"/>
        <v>0</v>
      </c>
      <c r="AF298" s="19" t="str">
        <f t="shared" si="92"/>
        <v/>
      </c>
      <c r="AG298" s="19" t="str">
        <f t="shared" si="95"/>
        <v/>
      </c>
      <c r="AH298" s="19" t="str">
        <f t="shared" si="93"/>
        <v/>
      </c>
      <c r="AI298" s="16">
        <f t="shared" si="94"/>
        <v>0</v>
      </c>
    </row>
    <row r="299" spans="25:35">
      <c r="Y299">
        <f t="shared" si="86"/>
        <v>8000</v>
      </c>
      <c r="AA299" s="16">
        <f t="shared" si="87"/>
        <v>0</v>
      </c>
      <c r="AB299" s="16">
        <f t="shared" si="88"/>
        <v>0</v>
      </c>
      <c r="AC299" s="16">
        <f t="shared" si="89"/>
        <v>0</v>
      </c>
      <c r="AD299" s="16">
        <f t="shared" si="90"/>
        <v>0</v>
      </c>
      <c r="AE299" s="16">
        <f t="shared" si="91"/>
        <v>0</v>
      </c>
      <c r="AF299" s="19" t="str">
        <f t="shared" si="92"/>
        <v/>
      </c>
      <c r="AG299" s="19" t="str">
        <f t="shared" si="95"/>
        <v/>
      </c>
      <c r="AH299" s="19" t="str">
        <f t="shared" si="93"/>
        <v/>
      </c>
      <c r="AI299" s="16">
        <f t="shared" si="94"/>
        <v>0</v>
      </c>
    </row>
    <row r="300" spans="25:35">
      <c r="Y300">
        <f t="shared" si="86"/>
        <v>8000</v>
      </c>
      <c r="AA300" s="16">
        <f t="shared" si="87"/>
        <v>0</v>
      </c>
      <c r="AB300" s="16">
        <f t="shared" si="88"/>
        <v>0</v>
      </c>
      <c r="AC300" s="16">
        <f t="shared" si="89"/>
        <v>0</v>
      </c>
      <c r="AD300" s="16">
        <f t="shared" si="90"/>
        <v>0</v>
      </c>
      <c r="AE300" s="16">
        <f t="shared" si="91"/>
        <v>0</v>
      </c>
      <c r="AF300" s="19" t="str">
        <f t="shared" si="92"/>
        <v/>
      </c>
      <c r="AG300" s="19" t="str">
        <f t="shared" si="95"/>
        <v/>
      </c>
      <c r="AH300" s="19" t="str">
        <f t="shared" si="93"/>
        <v/>
      </c>
      <c r="AI300" s="16">
        <f t="shared" si="94"/>
        <v>0</v>
      </c>
    </row>
    <row r="301" spans="25:35">
      <c r="Y301">
        <f t="shared" si="86"/>
        <v>8000</v>
      </c>
      <c r="AA301" s="16">
        <f t="shared" si="87"/>
        <v>0</v>
      </c>
      <c r="AB301" s="16">
        <f t="shared" si="88"/>
        <v>0</v>
      </c>
      <c r="AC301" s="16">
        <f t="shared" si="89"/>
        <v>0</v>
      </c>
      <c r="AD301" s="16">
        <f t="shared" si="90"/>
        <v>0</v>
      </c>
      <c r="AE301" s="16">
        <f t="shared" si="91"/>
        <v>0</v>
      </c>
      <c r="AF301" s="19" t="str">
        <f t="shared" si="92"/>
        <v/>
      </c>
      <c r="AG301" s="19" t="str">
        <f t="shared" si="95"/>
        <v/>
      </c>
      <c r="AH301" s="19" t="str">
        <f t="shared" si="93"/>
        <v/>
      </c>
      <c r="AI301" s="16">
        <f t="shared" si="94"/>
        <v>0</v>
      </c>
    </row>
    <row r="302" spans="25:35">
      <c r="Y302">
        <f t="shared" si="86"/>
        <v>8000</v>
      </c>
      <c r="AA302" s="16">
        <f t="shared" si="87"/>
        <v>0</v>
      </c>
      <c r="AB302" s="16">
        <f t="shared" si="88"/>
        <v>0</v>
      </c>
      <c r="AC302" s="16">
        <f t="shared" si="89"/>
        <v>0</v>
      </c>
      <c r="AD302" s="16">
        <f t="shared" si="90"/>
        <v>0</v>
      </c>
      <c r="AE302" s="16">
        <f t="shared" si="91"/>
        <v>0</v>
      </c>
      <c r="AF302" s="19" t="str">
        <f t="shared" si="92"/>
        <v/>
      </c>
      <c r="AG302" s="19" t="str">
        <f t="shared" si="95"/>
        <v/>
      </c>
      <c r="AH302" s="19" t="str">
        <f t="shared" si="93"/>
        <v/>
      </c>
      <c r="AI302" s="16">
        <f t="shared" si="94"/>
        <v>0</v>
      </c>
    </row>
    <row r="303" spans="25:35">
      <c r="Y303">
        <f t="shared" si="86"/>
        <v>8000</v>
      </c>
      <c r="AA303" s="16">
        <f t="shared" si="87"/>
        <v>0</v>
      </c>
      <c r="AB303" s="16">
        <f t="shared" si="88"/>
        <v>0</v>
      </c>
      <c r="AC303" s="16">
        <f t="shared" si="89"/>
        <v>0</v>
      </c>
      <c r="AD303" s="16">
        <f t="shared" si="90"/>
        <v>0</v>
      </c>
      <c r="AE303" s="16">
        <f t="shared" si="91"/>
        <v>0</v>
      </c>
      <c r="AF303" s="19" t="str">
        <f t="shared" si="92"/>
        <v/>
      </c>
      <c r="AG303" s="19" t="str">
        <f t="shared" si="95"/>
        <v/>
      </c>
      <c r="AH303" s="19" t="str">
        <f t="shared" si="93"/>
        <v/>
      </c>
      <c r="AI303" s="16">
        <f t="shared" si="94"/>
        <v>0</v>
      </c>
    </row>
    <row r="304" spans="25:35">
      <c r="Y304">
        <f t="shared" si="86"/>
        <v>8000</v>
      </c>
      <c r="AA304" s="16">
        <f t="shared" si="87"/>
        <v>0</v>
      </c>
      <c r="AB304" s="16">
        <f t="shared" si="88"/>
        <v>0</v>
      </c>
      <c r="AC304" s="16">
        <f t="shared" si="89"/>
        <v>0</v>
      </c>
      <c r="AD304" s="16">
        <f t="shared" si="90"/>
        <v>0</v>
      </c>
      <c r="AE304" s="16">
        <f t="shared" si="91"/>
        <v>0</v>
      </c>
      <c r="AF304" s="19" t="str">
        <f t="shared" si="92"/>
        <v/>
      </c>
      <c r="AG304" s="19" t="str">
        <f t="shared" si="95"/>
        <v/>
      </c>
      <c r="AH304" s="19" t="str">
        <f t="shared" si="93"/>
        <v/>
      </c>
      <c r="AI304" s="16">
        <f t="shared" si="94"/>
        <v>0</v>
      </c>
    </row>
    <row r="305" spans="25:35">
      <c r="Y305">
        <f t="shared" si="86"/>
        <v>8000</v>
      </c>
      <c r="AA305" s="16">
        <f t="shared" si="87"/>
        <v>0</v>
      </c>
      <c r="AB305" s="16">
        <f t="shared" si="88"/>
        <v>0</v>
      </c>
      <c r="AC305" s="16">
        <f t="shared" si="89"/>
        <v>0</v>
      </c>
      <c r="AD305" s="16">
        <f t="shared" si="90"/>
        <v>0</v>
      </c>
      <c r="AE305" s="16">
        <f t="shared" si="91"/>
        <v>0</v>
      </c>
      <c r="AF305" s="19" t="str">
        <f t="shared" si="92"/>
        <v/>
      </c>
      <c r="AG305" s="19" t="str">
        <f t="shared" si="95"/>
        <v/>
      </c>
      <c r="AH305" s="19" t="str">
        <f t="shared" si="93"/>
        <v/>
      </c>
      <c r="AI305" s="16">
        <f t="shared" si="94"/>
        <v>0</v>
      </c>
    </row>
    <row r="306" spans="25:35">
      <c r="Y306">
        <f t="shared" si="86"/>
        <v>8000</v>
      </c>
      <c r="AA306" s="16">
        <f t="shared" si="87"/>
        <v>0</v>
      </c>
      <c r="AB306" s="16">
        <f t="shared" si="88"/>
        <v>0</v>
      </c>
      <c r="AC306" s="16">
        <f t="shared" si="89"/>
        <v>0</v>
      </c>
      <c r="AD306" s="16">
        <f t="shared" si="90"/>
        <v>0</v>
      </c>
      <c r="AE306" s="16">
        <f t="shared" si="91"/>
        <v>0</v>
      </c>
      <c r="AF306" s="19" t="str">
        <f t="shared" si="92"/>
        <v/>
      </c>
      <c r="AG306" s="19" t="str">
        <f t="shared" si="95"/>
        <v/>
      </c>
      <c r="AH306" s="19" t="str">
        <f t="shared" si="93"/>
        <v/>
      </c>
      <c r="AI306" s="16">
        <f t="shared" si="94"/>
        <v>0</v>
      </c>
    </row>
    <row r="307" spans="25:35">
      <c r="Y307">
        <f t="shared" si="86"/>
        <v>8000</v>
      </c>
      <c r="AA307" s="16">
        <f t="shared" si="87"/>
        <v>0</v>
      </c>
      <c r="AB307" s="16">
        <f t="shared" si="88"/>
        <v>0</v>
      </c>
      <c r="AC307" s="16">
        <f t="shared" si="89"/>
        <v>0</v>
      </c>
      <c r="AD307" s="16">
        <f t="shared" si="90"/>
        <v>0</v>
      </c>
      <c r="AE307" s="16">
        <f t="shared" si="91"/>
        <v>0</v>
      </c>
      <c r="AF307" s="19" t="str">
        <f t="shared" si="92"/>
        <v/>
      </c>
      <c r="AG307" s="19" t="str">
        <f t="shared" si="95"/>
        <v/>
      </c>
      <c r="AH307" s="19" t="str">
        <f t="shared" si="93"/>
        <v/>
      </c>
      <c r="AI307" s="16">
        <f t="shared" si="94"/>
        <v>0</v>
      </c>
    </row>
    <row r="308" spans="25:35">
      <c r="Y308">
        <f t="shared" si="86"/>
        <v>8000</v>
      </c>
      <c r="AA308" s="16">
        <f t="shared" si="87"/>
        <v>0</v>
      </c>
      <c r="AB308" s="16">
        <f t="shared" si="88"/>
        <v>0</v>
      </c>
      <c r="AC308" s="16">
        <f t="shared" si="89"/>
        <v>0</v>
      </c>
      <c r="AD308" s="16">
        <f t="shared" si="90"/>
        <v>0</v>
      </c>
      <c r="AE308" s="16">
        <f t="shared" si="91"/>
        <v>0</v>
      </c>
      <c r="AF308" s="19" t="str">
        <f t="shared" si="92"/>
        <v/>
      </c>
      <c r="AG308" s="19" t="str">
        <f t="shared" si="95"/>
        <v/>
      </c>
      <c r="AH308" s="19" t="str">
        <f t="shared" si="93"/>
        <v/>
      </c>
      <c r="AI308" s="16">
        <f t="shared" si="94"/>
        <v>0</v>
      </c>
    </row>
    <row r="309" spans="25:35">
      <c r="Y309">
        <f t="shared" si="86"/>
        <v>8000</v>
      </c>
      <c r="AA309" s="16">
        <f t="shared" si="87"/>
        <v>0</v>
      </c>
      <c r="AB309" s="16">
        <f t="shared" si="88"/>
        <v>0</v>
      </c>
      <c r="AC309" s="16">
        <f t="shared" si="89"/>
        <v>0</v>
      </c>
      <c r="AD309" s="16">
        <f t="shared" si="90"/>
        <v>0</v>
      </c>
      <c r="AE309" s="16">
        <f t="shared" si="91"/>
        <v>0</v>
      </c>
      <c r="AF309" s="19" t="str">
        <f t="shared" si="92"/>
        <v/>
      </c>
      <c r="AG309" s="19" t="str">
        <f t="shared" si="95"/>
        <v/>
      </c>
      <c r="AH309" s="19" t="str">
        <f t="shared" si="93"/>
        <v/>
      </c>
      <c r="AI309" s="16">
        <f t="shared" si="94"/>
        <v>0</v>
      </c>
    </row>
    <row r="310" spans="25:35">
      <c r="Y310">
        <f t="shared" si="86"/>
        <v>8000</v>
      </c>
      <c r="AA310" s="16">
        <f t="shared" si="87"/>
        <v>0</v>
      </c>
      <c r="AB310" s="16">
        <f t="shared" si="88"/>
        <v>0</v>
      </c>
      <c r="AC310" s="16">
        <f t="shared" si="89"/>
        <v>0</v>
      </c>
      <c r="AD310" s="16">
        <f t="shared" si="90"/>
        <v>0</v>
      </c>
      <c r="AE310" s="16">
        <f t="shared" si="91"/>
        <v>0</v>
      </c>
      <c r="AF310" s="19" t="str">
        <f t="shared" si="92"/>
        <v/>
      </c>
      <c r="AG310" s="19" t="str">
        <f t="shared" si="95"/>
        <v/>
      </c>
      <c r="AH310" s="19" t="str">
        <f t="shared" si="93"/>
        <v/>
      </c>
      <c r="AI310" s="16">
        <f t="shared" si="94"/>
        <v>0</v>
      </c>
    </row>
    <row r="311" spans="25:35">
      <c r="Y311">
        <f t="shared" si="86"/>
        <v>8000</v>
      </c>
      <c r="AA311" s="16">
        <f t="shared" si="87"/>
        <v>0</v>
      </c>
      <c r="AB311" s="16">
        <f t="shared" si="88"/>
        <v>0</v>
      </c>
      <c r="AC311" s="16">
        <f t="shared" si="89"/>
        <v>0</v>
      </c>
      <c r="AD311" s="16">
        <f t="shared" si="90"/>
        <v>0</v>
      </c>
      <c r="AE311" s="16">
        <f t="shared" si="91"/>
        <v>0</v>
      </c>
      <c r="AF311" s="19" t="str">
        <f t="shared" si="92"/>
        <v/>
      </c>
      <c r="AG311" s="19" t="str">
        <f t="shared" si="95"/>
        <v/>
      </c>
      <c r="AH311" s="19" t="str">
        <f t="shared" si="93"/>
        <v/>
      </c>
      <c r="AI311" s="16">
        <f t="shared" si="94"/>
        <v>0</v>
      </c>
    </row>
    <row r="312" spans="25:35">
      <c r="Y312">
        <f t="shared" si="86"/>
        <v>8000</v>
      </c>
      <c r="AA312" s="16">
        <f t="shared" si="87"/>
        <v>0</v>
      </c>
      <c r="AB312" s="16">
        <f t="shared" si="88"/>
        <v>0</v>
      </c>
      <c r="AC312" s="16">
        <f t="shared" si="89"/>
        <v>0</v>
      </c>
      <c r="AD312" s="16">
        <f t="shared" si="90"/>
        <v>0</v>
      </c>
      <c r="AE312" s="16">
        <f t="shared" si="91"/>
        <v>0</v>
      </c>
      <c r="AF312" s="19" t="str">
        <f t="shared" si="92"/>
        <v/>
      </c>
      <c r="AG312" s="19" t="str">
        <f t="shared" si="95"/>
        <v/>
      </c>
      <c r="AH312" s="19" t="str">
        <f t="shared" si="93"/>
        <v/>
      </c>
      <c r="AI312" s="16">
        <f t="shared" si="94"/>
        <v>0</v>
      </c>
    </row>
    <row r="313" spans="25:35">
      <c r="Y313">
        <f t="shared" si="86"/>
        <v>8000</v>
      </c>
      <c r="AA313" s="16">
        <f t="shared" si="87"/>
        <v>0</v>
      </c>
      <c r="AB313" s="16">
        <f t="shared" si="88"/>
        <v>0</v>
      </c>
      <c r="AC313" s="16">
        <f t="shared" si="89"/>
        <v>0</v>
      </c>
      <c r="AD313" s="16">
        <f t="shared" si="90"/>
        <v>0</v>
      </c>
      <c r="AE313" s="16">
        <f t="shared" si="91"/>
        <v>0</v>
      </c>
      <c r="AF313" s="19" t="str">
        <f t="shared" si="92"/>
        <v/>
      </c>
      <c r="AG313" s="19" t="str">
        <f t="shared" si="95"/>
        <v/>
      </c>
      <c r="AH313" s="19" t="str">
        <f t="shared" si="93"/>
        <v/>
      </c>
      <c r="AI313" s="16">
        <f t="shared" si="94"/>
        <v>0</v>
      </c>
    </row>
    <row r="314" spans="25:35">
      <c r="Y314">
        <f t="shared" si="86"/>
        <v>8000</v>
      </c>
      <c r="AA314" s="16">
        <f t="shared" si="87"/>
        <v>0</v>
      </c>
      <c r="AB314" s="16">
        <f t="shared" si="88"/>
        <v>0</v>
      </c>
      <c r="AC314" s="16">
        <f t="shared" si="89"/>
        <v>0</v>
      </c>
      <c r="AD314" s="16">
        <f t="shared" si="90"/>
        <v>0</v>
      </c>
      <c r="AE314" s="16">
        <f t="shared" si="91"/>
        <v>0</v>
      </c>
      <c r="AF314" s="19" t="str">
        <f t="shared" si="92"/>
        <v/>
      </c>
      <c r="AG314" s="19" t="str">
        <f t="shared" si="95"/>
        <v/>
      </c>
      <c r="AH314" s="19" t="str">
        <f t="shared" si="93"/>
        <v/>
      </c>
      <c r="AI314" s="16">
        <f t="shared" si="94"/>
        <v>0</v>
      </c>
    </row>
    <row r="315" spans="25:35">
      <c r="Y315">
        <f t="shared" si="86"/>
        <v>8000</v>
      </c>
      <c r="AA315" s="16">
        <f t="shared" si="87"/>
        <v>0</v>
      </c>
      <c r="AB315" s="16">
        <f t="shared" si="88"/>
        <v>0</v>
      </c>
      <c r="AC315" s="16">
        <f t="shared" si="89"/>
        <v>0</v>
      </c>
      <c r="AD315" s="16">
        <f t="shared" si="90"/>
        <v>0</v>
      </c>
      <c r="AE315" s="16">
        <f t="shared" si="91"/>
        <v>0</v>
      </c>
      <c r="AF315" s="19" t="str">
        <f t="shared" si="92"/>
        <v/>
      </c>
      <c r="AG315" s="19" t="str">
        <f t="shared" si="95"/>
        <v/>
      </c>
      <c r="AH315" s="19" t="str">
        <f t="shared" si="93"/>
        <v/>
      </c>
      <c r="AI315" s="16">
        <f t="shared" si="94"/>
        <v>0</v>
      </c>
    </row>
    <row r="316" spans="25:35">
      <c r="Y316">
        <f t="shared" si="86"/>
        <v>8000</v>
      </c>
      <c r="AA316" s="16">
        <f t="shared" si="87"/>
        <v>0</v>
      </c>
      <c r="AB316" s="16">
        <f t="shared" si="88"/>
        <v>0</v>
      </c>
      <c r="AC316" s="16">
        <f t="shared" si="89"/>
        <v>0</v>
      </c>
      <c r="AD316" s="16">
        <f t="shared" si="90"/>
        <v>0</v>
      </c>
      <c r="AE316" s="16">
        <f t="shared" si="91"/>
        <v>0</v>
      </c>
      <c r="AF316" s="19" t="str">
        <f t="shared" si="92"/>
        <v/>
      </c>
      <c r="AG316" s="19" t="str">
        <f t="shared" si="95"/>
        <v/>
      </c>
      <c r="AH316" s="19" t="str">
        <f t="shared" si="93"/>
        <v/>
      </c>
      <c r="AI316" s="16">
        <f t="shared" si="94"/>
        <v>0</v>
      </c>
    </row>
    <row r="317" spans="25:35">
      <c r="Y317">
        <f t="shared" si="86"/>
        <v>8000</v>
      </c>
      <c r="AA317" s="16">
        <f t="shared" si="87"/>
        <v>0</v>
      </c>
      <c r="AB317" s="16">
        <f t="shared" si="88"/>
        <v>0</v>
      </c>
      <c r="AC317" s="16">
        <f t="shared" si="89"/>
        <v>0</v>
      </c>
      <c r="AD317" s="16">
        <f t="shared" si="90"/>
        <v>0</v>
      </c>
      <c r="AE317" s="16">
        <f t="shared" si="91"/>
        <v>0</v>
      </c>
      <c r="AF317" s="19" t="str">
        <f t="shared" si="92"/>
        <v/>
      </c>
      <c r="AG317" s="19" t="str">
        <f t="shared" si="95"/>
        <v/>
      </c>
      <c r="AH317" s="19" t="str">
        <f t="shared" si="93"/>
        <v/>
      </c>
      <c r="AI317" s="16">
        <f t="shared" si="94"/>
        <v>0</v>
      </c>
    </row>
    <row r="318" spans="25:35">
      <c r="Y318">
        <f t="shared" si="86"/>
        <v>8000</v>
      </c>
      <c r="AA318" s="16">
        <f t="shared" si="87"/>
        <v>0</v>
      </c>
      <c r="AB318" s="16">
        <f t="shared" si="88"/>
        <v>0</v>
      </c>
      <c r="AC318" s="16">
        <f t="shared" si="89"/>
        <v>0</v>
      </c>
      <c r="AD318" s="16">
        <f t="shared" si="90"/>
        <v>0</v>
      </c>
      <c r="AE318" s="16">
        <f t="shared" si="91"/>
        <v>0</v>
      </c>
      <c r="AF318" s="19" t="str">
        <f t="shared" si="92"/>
        <v/>
      </c>
      <c r="AG318" s="19" t="str">
        <f t="shared" si="95"/>
        <v/>
      </c>
      <c r="AH318" s="19" t="str">
        <f t="shared" si="93"/>
        <v/>
      </c>
      <c r="AI318" s="16">
        <f t="shared" si="94"/>
        <v>0</v>
      </c>
    </row>
    <row r="319" spans="25:35">
      <c r="Y319">
        <f t="shared" si="86"/>
        <v>8000</v>
      </c>
      <c r="AA319" s="16">
        <f t="shared" si="87"/>
        <v>0</v>
      </c>
      <c r="AB319" s="16">
        <f t="shared" si="88"/>
        <v>0</v>
      </c>
      <c r="AC319" s="16">
        <f t="shared" si="89"/>
        <v>0</v>
      </c>
      <c r="AD319" s="16">
        <f t="shared" si="90"/>
        <v>0</v>
      </c>
      <c r="AE319" s="16">
        <f t="shared" si="91"/>
        <v>0</v>
      </c>
      <c r="AF319" s="19" t="str">
        <f t="shared" si="92"/>
        <v/>
      </c>
      <c r="AG319" s="19" t="str">
        <f t="shared" si="95"/>
        <v/>
      </c>
      <c r="AH319" s="19" t="str">
        <f t="shared" si="93"/>
        <v/>
      </c>
      <c r="AI319" s="16">
        <f t="shared" si="94"/>
        <v>0</v>
      </c>
    </row>
    <row r="320" spans="25:35">
      <c r="Y320">
        <f t="shared" si="86"/>
        <v>8000</v>
      </c>
      <c r="AA320" s="16">
        <f t="shared" si="87"/>
        <v>0</v>
      </c>
      <c r="AB320" s="16">
        <f t="shared" si="88"/>
        <v>0</v>
      </c>
      <c r="AC320" s="16">
        <f t="shared" si="89"/>
        <v>0</v>
      </c>
      <c r="AD320" s="16">
        <f t="shared" si="90"/>
        <v>0</v>
      </c>
      <c r="AE320" s="16">
        <f t="shared" si="91"/>
        <v>0</v>
      </c>
      <c r="AF320" s="19" t="str">
        <f t="shared" si="92"/>
        <v/>
      </c>
      <c r="AG320" s="19" t="str">
        <f t="shared" si="95"/>
        <v/>
      </c>
      <c r="AH320" s="19" t="str">
        <f t="shared" si="93"/>
        <v/>
      </c>
      <c r="AI320" s="16">
        <f t="shared" si="94"/>
        <v>0</v>
      </c>
    </row>
    <row r="321" spans="25:35">
      <c r="Y321">
        <f t="shared" si="86"/>
        <v>8000</v>
      </c>
      <c r="AA321" s="16">
        <f t="shared" si="87"/>
        <v>0</v>
      </c>
      <c r="AB321" s="16">
        <f t="shared" si="88"/>
        <v>0</v>
      </c>
      <c r="AC321" s="16">
        <f t="shared" si="89"/>
        <v>0</v>
      </c>
      <c r="AD321" s="16">
        <f t="shared" si="90"/>
        <v>0</v>
      </c>
      <c r="AE321" s="16">
        <f t="shared" si="91"/>
        <v>0</v>
      </c>
      <c r="AF321" s="19" t="str">
        <f t="shared" si="92"/>
        <v/>
      </c>
      <c r="AG321" s="19" t="str">
        <f t="shared" si="95"/>
        <v/>
      </c>
      <c r="AH321" s="19" t="str">
        <f t="shared" si="93"/>
        <v/>
      </c>
      <c r="AI321" s="16">
        <f t="shared" si="94"/>
        <v>0</v>
      </c>
    </row>
    <row r="322" spans="25:35">
      <c r="Y322">
        <f t="shared" si="86"/>
        <v>8000</v>
      </c>
      <c r="AA322" s="16">
        <f t="shared" si="87"/>
        <v>0</v>
      </c>
      <c r="AB322" s="16">
        <f t="shared" si="88"/>
        <v>0</v>
      </c>
      <c r="AC322" s="16">
        <f t="shared" si="89"/>
        <v>0</v>
      </c>
      <c r="AD322" s="16">
        <f t="shared" si="90"/>
        <v>0</v>
      </c>
      <c r="AE322" s="16">
        <f t="shared" si="91"/>
        <v>0</v>
      </c>
      <c r="AF322" s="19" t="str">
        <f t="shared" si="92"/>
        <v/>
      </c>
      <c r="AG322" s="19" t="str">
        <f t="shared" si="95"/>
        <v/>
      </c>
      <c r="AH322" s="19" t="str">
        <f t="shared" si="93"/>
        <v/>
      </c>
      <c r="AI322" s="16">
        <f t="shared" si="94"/>
        <v>0</v>
      </c>
    </row>
    <row r="323" spans="25:35">
      <c r="Y323">
        <f t="shared" si="86"/>
        <v>8000</v>
      </c>
      <c r="AA323" s="16">
        <f t="shared" si="87"/>
        <v>0</v>
      </c>
      <c r="AB323" s="16">
        <f t="shared" si="88"/>
        <v>0</v>
      </c>
      <c r="AC323" s="16">
        <f t="shared" si="89"/>
        <v>0</v>
      </c>
      <c r="AD323" s="16">
        <f t="shared" si="90"/>
        <v>0</v>
      </c>
      <c r="AE323" s="16">
        <f t="shared" si="91"/>
        <v>0</v>
      </c>
      <c r="AF323" s="19" t="str">
        <f t="shared" si="92"/>
        <v/>
      </c>
      <c r="AG323" s="19" t="str">
        <f t="shared" si="95"/>
        <v/>
      </c>
      <c r="AH323" s="19" t="str">
        <f t="shared" si="93"/>
        <v/>
      </c>
      <c r="AI323" s="16">
        <f t="shared" si="94"/>
        <v>0</v>
      </c>
    </row>
    <row r="324" spans="25:35">
      <c r="Y324">
        <f t="shared" si="86"/>
        <v>8000</v>
      </c>
      <c r="AA324" s="16">
        <f t="shared" si="87"/>
        <v>0</v>
      </c>
      <c r="AB324" s="16">
        <f t="shared" si="88"/>
        <v>0</v>
      </c>
      <c r="AC324" s="16">
        <f t="shared" si="89"/>
        <v>0</v>
      </c>
      <c r="AD324" s="16">
        <f t="shared" si="90"/>
        <v>0</v>
      </c>
      <c r="AE324" s="16">
        <f t="shared" si="91"/>
        <v>0</v>
      </c>
      <c r="AF324" s="19" t="str">
        <f t="shared" si="92"/>
        <v/>
      </c>
      <c r="AG324" s="19" t="str">
        <f t="shared" si="95"/>
        <v/>
      </c>
      <c r="AH324" s="19" t="str">
        <f t="shared" si="93"/>
        <v/>
      </c>
      <c r="AI324" s="16">
        <f t="shared" si="94"/>
        <v>0</v>
      </c>
    </row>
    <row r="325" spans="25:35">
      <c r="Y325">
        <f t="shared" si="86"/>
        <v>8000</v>
      </c>
      <c r="AA325" s="16">
        <f t="shared" si="87"/>
        <v>0</v>
      </c>
      <c r="AB325" s="16">
        <f t="shared" si="88"/>
        <v>0</v>
      </c>
      <c r="AC325" s="16">
        <f t="shared" si="89"/>
        <v>0</v>
      </c>
      <c r="AD325" s="16">
        <f t="shared" si="90"/>
        <v>0</v>
      </c>
      <c r="AE325" s="16">
        <f t="shared" si="91"/>
        <v>0</v>
      </c>
      <c r="AF325" s="19" t="str">
        <f t="shared" si="92"/>
        <v/>
      </c>
      <c r="AG325" s="19" t="str">
        <f t="shared" si="95"/>
        <v/>
      </c>
      <c r="AH325" s="19" t="str">
        <f t="shared" si="93"/>
        <v/>
      </c>
      <c r="AI325" s="16">
        <f t="shared" si="94"/>
        <v>0</v>
      </c>
    </row>
    <row r="326" spans="25:35">
      <c r="Y326">
        <f t="shared" si="86"/>
        <v>8000</v>
      </c>
      <c r="AA326" s="16">
        <f t="shared" si="87"/>
        <v>0</v>
      </c>
      <c r="AB326" s="16">
        <f t="shared" si="88"/>
        <v>0</v>
      </c>
      <c r="AC326" s="16">
        <f t="shared" si="89"/>
        <v>0</v>
      </c>
      <c r="AD326" s="16">
        <f t="shared" si="90"/>
        <v>0</v>
      </c>
      <c r="AE326" s="16">
        <f t="shared" si="91"/>
        <v>0</v>
      </c>
      <c r="AF326" s="19" t="str">
        <f t="shared" si="92"/>
        <v/>
      </c>
      <c r="AG326" s="19" t="str">
        <f t="shared" si="95"/>
        <v/>
      </c>
      <c r="AH326" s="19" t="str">
        <f t="shared" si="93"/>
        <v/>
      </c>
      <c r="AI326" s="16">
        <f t="shared" si="94"/>
        <v>0</v>
      </c>
    </row>
    <row r="327" spans="25:35">
      <c r="Y327">
        <f t="shared" si="86"/>
        <v>8000</v>
      </c>
      <c r="AA327" s="16">
        <f t="shared" si="87"/>
        <v>0</v>
      </c>
      <c r="AB327" s="16">
        <f t="shared" si="88"/>
        <v>0</v>
      </c>
      <c r="AC327" s="16">
        <f t="shared" si="89"/>
        <v>0</v>
      </c>
      <c r="AD327" s="16">
        <f t="shared" si="90"/>
        <v>0</v>
      </c>
      <c r="AE327" s="16">
        <f t="shared" si="91"/>
        <v>0</v>
      </c>
      <c r="AF327" s="19" t="str">
        <f t="shared" si="92"/>
        <v/>
      </c>
      <c r="AG327" s="19" t="str">
        <f t="shared" si="95"/>
        <v/>
      </c>
      <c r="AH327" s="19" t="str">
        <f t="shared" si="93"/>
        <v/>
      </c>
      <c r="AI327" s="16">
        <f t="shared" si="94"/>
        <v>0</v>
      </c>
    </row>
    <row r="328" spans="25:35">
      <c r="Y328">
        <f t="shared" si="86"/>
        <v>8000</v>
      </c>
      <c r="AA328" s="16">
        <f t="shared" si="87"/>
        <v>0</v>
      </c>
      <c r="AB328" s="16">
        <f t="shared" si="88"/>
        <v>0</v>
      </c>
      <c r="AC328" s="16">
        <f t="shared" si="89"/>
        <v>0</v>
      </c>
      <c r="AD328" s="16">
        <f t="shared" si="90"/>
        <v>0</v>
      </c>
      <c r="AE328" s="16">
        <f t="shared" si="91"/>
        <v>0</v>
      </c>
      <c r="AF328" s="19" t="str">
        <f t="shared" si="92"/>
        <v/>
      </c>
      <c r="AG328" s="19" t="str">
        <f t="shared" si="95"/>
        <v/>
      </c>
      <c r="AH328" s="19" t="str">
        <f t="shared" si="93"/>
        <v/>
      </c>
      <c r="AI328" s="16">
        <f t="shared" si="94"/>
        <v>0</v>
      </c>
    </row>
    <row r="329" spans="25:35">
      <c r="Y329">
        <f t="shared" si="86"/>
        <v>8000</v>
      </c>
      <c r="AA329" s="16">
        <f t="shared" si="87"/>
        <v>0</v>
      </c>
      <c r="AB329" s="16">
        <f t="shared" si="88"/>
        <v>0</v>
      </c>
      <c r="AC329" s="16">
        <f t="shared" si="89"/>
        <v>0</v>
      </c>
      <c r="AD329" s="16">
        <f t="shared" si="90"/>
        <v>0</v>
      </c>
      <c r="AE329" s="16">
        <f t="shared" si="91"/>
        <v>0</v>
      </c>
      <c r="AF329" s="19" t="str">
        <f t="shared" si="92"/>
        <v/>
      </c>
      <c r="AG329" s="19" t="str">
        <f t="shared" si="95"/>
        <v/>
      </c>
      <c r="AH329" s="19" t="str">
        <f t="shared" si="93"/>
        <v/>
      </c>
      <c r="AI329" s="16">
        <f t="shared" si="94"/>
        <v>0</v>
      </c>
    </row>
    <row r="330" spans="25:35">
      <c r="Y330">
        <f t="shared" si="86"/>
        <v>8000</v>
      </c>
      <c r="AA330" s="16">
        <f t="shared" si="87"/>
        <v>0</v>
      </c>
      <c r="AB330" s="16">
        <f t="shared" si="88"/>
        <v>0</v>
      </c>
      <c r="AC330" s="16">
        <f t="shared" si="89"/>
        <v>0</v>
      </c>
      <c r="AD330" s="16">
        <f t="shared" si="90"/>
        <v>0</v>
      </c>
      <c r="AE330" s="16">
        <f t="shared" si="91"/>
        <v>0</v>
      </c>
      <c r="AF330" s="19" t="str">
        <f t="shared" si="92"/>
        <v/>
      </c>
      <c r="AG330" s="19" t="str">
        <f t="shared" si="95"/>
        <v/>
      </c>
      <c r="AH330" s="19" t="str">
        <f t="shared" si="93"/>
        <v/>
      </c>
      <c r="AI330" s="16">
        <f t="shared" si="94"/>
        <v>0</v>
      </c>
    </row>
    <row r="331" spans="25:35">
      <c r="Y331">
        <f t="shared" si="86"/>
        <v>8000</v>
      </c>
      <c r="AA331" s="16">
        <f t="shared" si="87"/>
        <v>0</v>
      </c>
      <c r="AB331" s="16">
        <f t="shared" si="88"/>
        <v>0</v>
      </c>
      <c r="AC331" s="16">
        <f t="shared" si="89"/>
        <v>0</v>
      </c>
      <c r="AD331" s="16">
        <f t="shared" si="90"/>
        <v>0</v>
      </c>
      <c r="AE331" s="16">
        <f t="shared" si="91"/>
        <v>0</v>
      </c>
      <c r="AF331" s="19" t="str">
        <f t="shared" si="92"/>
        <v/>
      </c>
      <c r="AG331" s="19" t="str">
        <f t="shared" si="95"/>
        <v/>
      </c>
      <c r="AH331" s="19" t="str">
        <f t="shared" si="93"/>
        <v/>
      </c>
      <c r="AI331" s="16">
        <f t="shared" si="94"/>
        <v>0</v>
      </c>
    </row>
    <row r="332" spans="25:35">
      <c r="Y332">
        <f t="shared" si="86"/>
        <v>8000</v>
      </c>
      <c r="AA332" s="16">
        <f t="shared" si="87"/>
        <v>0</v>
      </c>
      <c r="AB332" s="16">
        <f t="shared" si="88"/>
        <v>0</v>
      </c>
      <c r="AC332" s="16">
        <f t="shared" si="89"/>
        <v>0</v>
      </c>
      <c r="AD332" s="16">
        <f t="shared" si="90"/>
        <v>0</v>
      </c>
      <c r="AE332" s="16">
        <f t="shared" si="91"/>
        <v>0</v>
      </c>
      <c r="AF332" s="19" t="str">
        <f t="shared" si="92"/>
        <v/>
      </c>
      <c r="AG332" s="19" t="str">
        <f t="shared" si="95"/>
        <v/>
      </c>
      <c r="AH332" s="19" t="str">
        <f t="shared" si="93"/>
        <v/>
      </c>
      <c r="AI332" s="16">
        <f t="shared" si="94"/>
        <v>0</v>
      </c>
    </row>
    <row r="333" spans="25:35">
      <c r="Y333">
        <f t="shared" si="86"/>
        <v>8000</v>
      </c>
      <c r="AA333" s="16">
        <f t="shared" si="87"/>
        <v>0</v>
      </c>
      <c r="AB333" s="16">
        <f t="shared" si="88"/>
        <v>0</v>
      </c>
      <c r="AC333" s="16">
        <f t="shared" si="89"/>
        <v>0</v>
      </c>
      <c r="AD333" s="16">
        <f t="shared" si="90"/>
        <v>0</v>
      </c>
      <c r="AE333" s="16">
        <f t="shared" si="91"/>
        <v>0</v>
      </c>
      <c r="AF333" s="19" t="str">
        <f t="shared" si="92"/>
        <v/>
      </c>
      <c r="AG333" s="19" t="str">
        <f t="shared" si="95"/>
        <v/>
      </c>
      <c r="AH333" s="19" t="str">
        <f t="shared" si="93"/>
        <v/>
      </c>
      <c r="AI333" s="16">
        <f t="shared" si="94"/>
        <v>0</v>
      </c>
    </row>
    <row r="334" spans="25:35">
      <c r="Y334">
        <f t="shared" si="86"/>
        <v>8000</v>
      </c>
      <c r="AA334" s="16">
        <f t="shared" si="87"/>
        <v>0</v>
      </c>
      <c r="AB334" s="16">
        <f t="shared" si="88"/>
        <v>0</v>
      </c>
      <c r="AC334" s="16">
        <f t="shared" si="89"/>
        <v>0</v>
      </c>
      <c r="AD334" s="16">
        <f t="shared" si="90"/>
        <v>0</v>
      </c>
      <c r="AE334" s="16">
        <f t="shared" si="91"/>
        <v>0</v>
      </c>
      <c r="AF334" s="19" t="str">
        <f t="shared" si="92"/>
        <v/>
      </c>
      <c r="AG334" s="19" t="str">
        <f t="shared" si="95"/>
        <v/>
      </c>
      <c r="AH334" s="19" t="str">
        <f t="shared" si="93"/>
        <v/>
      </c>
      <c r="AI334" s="16">
        <f t="shared" si="94"/>
        <v>0</v>
      </c>
    </row>
    <row r="335" spans="25:35">
      <c r="Y335">
        <f t="shared" si="86"/>
        <v>8000</v>
      </c>
      <c r="AA335" s="16">
        <f t="shared" si="87"/>
        <v>0</v>
      </c>
      <c r="AB335" s="16">
        <f t="shared" si="88"/>
        <v>0</v>
      </c>
      <c r="AC335" s="16">
        <f t="shared" si="89"/>
        <v>0</v>
      </c>
      <c r="AD335" s="16">
        <f t="shared" si="90"/>
        <v>0</v>
      </c>
      <c r="AE335" s="16">
        <f t="shared" si="91"/>
        <v>0</v>
      </c>
      <c r="AF335" s="19" t="str">
        <f t="shared" si="92"/>
        <v/>
      </c>
      <c r="AG335" s="19" t="str">
        <f t="shared" si="95"/>
        <v/>
      </c>
      <c r="AH335" s="19" t="str">
        <f t="shared" si="93"/>
        <v/>
      </c>
      <c r="AI335" s="16">
        <f t="shared" si="94"/>
        <v>0</v>
      </c>
    </row>
    <row r="336" spans="25:35">
      <c r="Y336">
        <f t="shared" si="86"/>
        <v>8000</v>
      </c>
      <c r="AA336" s="16">
        <f t="shared" si="87"/>
        <v>0</v>
      </c>
      <c r="AB336" s="16">
        <f t="shared" si="88"/>
        <v>0</v>
      </c>
      <c r="AC336" s="16">
        <f t="shared" si="89"/>
        <v>0</v>
      </c>
      <c r="AD336" s="16">
        <f t="shared" si="90"/>
        <v>0</v>
      </c>
      <c r="AE336" s="16">
        <f t="shared" si="91"/>
        <v>0</v>
      </c>
      <c r="AF336" s="19" t="str">
        <f t="shared" si="92"/>
        <v/>
      </c>
      <c r="AG336" s="19" t="str">
        <f t="shared" si="95"/>
        <v/>
      </c>
      <c r="AH336" s="19" t="str">
        <f t="shared" si="93"/>
        <v/>
      </c>
      <c r="AI336" s="16">
        <f t="shared" si="94"/>
        <v>0</v>
      </c>
    </row>
    <row r="337" spans="25:35">
      <c r="Y337">
        <f t="shared" si="86"/>
        <v>8000</v>
      </c>
      <c r="AA337" s="16">
        <f t="shared" si="87"/>
        <v>0</v>
      </c>
      <c r="AB337" s="16">
        <f t="shared" si="88"/>
        <v>0</v>
      </c>
      <c r="AC337" s="16">
        <f t="shared" si="89"/>
        <v>0</v>
      </c>
      <c r="AD337" s="16">
        <f t="shared" si="90"/>
        <v>0</v>
      </c>
      <c r="AE337" s="16">
        <f t="shared" si="91"/>
        <v>0</v>
      </c>
      <c r="AF337" s="19" t="str">
        <f t="shared" si="92"/>
        <v/>
      </c>
      <c r="AG337" s="19" t="str">
        <f t="shared" si="95"/>
        <v/>
      </c>
      <c r="AH337" s="19" t="str">
        <f t="shared" si="93"/>
        <v/>
      </c>
      <c r="AI337" s="16">
        <f t="shared" si="94"/>
        <v>0</v>
      </c>
    </row>
    <row r="338" spans="25:35">
      <c r="Y338">
        <f t="shared" si="86"/>
        <v>8000</v>
      </c>
      <c r="AA338" s="16">
        <f t="shared" si="87"/>
        <v>0</v>
      </c>
      <c r="AB338" s="16">
        <f t="shared" si="88"/>
        <v>0</v>
      </c>
      <c r="AC338" s="16">
        <f t="shared" si="89"/>
        <v>0</v>
      </c>
      <c r="AD338" s="16">
        <f t="shared" si="90"/>
        <v>0</v>
      </c>
      <c r="AE338" s="16">
        <f t="shared" si="91"/>
        <v>0</v>
      </c>
      <c r="AF338" s="19" t="str">
        <f t="shared" si="92"/>
        <v/>
      </c>
      <c r="AG338" s="19" t="str">
        <f t="shared" si="95"/>
        <v/>
      </c>
      <c r="AH338" s="19" t="str">
        <f t="shared" si="93"/>
        <v/>
      </c>
      <c r="AI338" s="16">
        <f t="shared" si="94"/>
        <v>0</v>
      </c>
    </row>
    <row r="339" spans="25:35">
      <c r="Y339">
        <f t="shared" si="86"/>
        <v>8000</v>
      </c>
      <c r="AA339" s="16">
        <f t="shared" si="87"/>
        <v>0</v>
      </c>
      <c r="AB339" s="16">
        <f t="shared" si="88"/>
        <v>0</v>
      </c>
      <c r="AC339" s="16">
        <f t="shared" si="89"/>
        <v>0</v>
      </c>
      <c r="AD339" s="16">
        <f t="shared" si="90"/>
        <v>0</v>
      </c>
      <c r="AE339" s="16">
        <f t="shared" si="91"/>
        <v>0</v>
      </c>
      <c r="AF339" s="19" t="str">
        <f t="shared" si="92"/>
        <v/>
      </c>
      <c r="AG339" s="19" t="str">
        <f t="shared" si="95"/>
        <v/>
      </c>
      <c r="AH339" s="19" t="str">
        <f t="shared" si="93"/>
        <v/>
      </c>
      <c r="AI339" s="16">
        <f t="shared" si="94"/>
        <v>0</v>
      </c>
    </row>
    <row r="340" spans="25:35">
      <c r="Y340">
        <f t="shared" si="86"/>
        <v>8000</v>
      </c>
      <c r="AA340" s="16">
        <f t="shared" si="87"/>
        <v>0</v>
      </c>
      <c r="AB340" s="16">
        <f t="shared" si="88"/>
        <v>0</v>
      </c>
      <c r="AC340" s="16">
        <f t="shared" si="89"/>
        <v>0</v>
      </c>
      <c r="AD340" s="16">
        <f t="shared" si="90"/>
        <v>0</v>
      </c>
      <c r="AE340" s="16">
        <f t="shared" si="91"/>
        <v>0</v>
      </c>
      <c r="AF340" s="19" t="str">
        <f t="shared" si="92"/>
        <v/>
      </c>
      <c r="AG340" s="19" t="str">
        <f t="shared" si="95"/>
        <v/>
      </c>
      <c r="AH340" s="19" t="str">
        <f t="shared" si="93"/>
        <v/>
      </c>
      <c r="AI340" s="16">
        <f t="shared" si="94"/>
        <v>0</v>
      </c>
    </row>
    <row r="341" spans="25:35">
      <c r="Y341">
        <f t="shared" si="86"/>
        <v>8000</v>
      </c>
      <c r="AA341" s="16">
        <f t="shared" si="87"/>
        <v>0</v>
      </c>
      <c r="AB341" s="16">
        <f t="shared" si="88"/>
        <v>0</v>
      </c>
      <c r="AC341" s="16">
        <f t="shared" si="89"/>
        <v>0</v>
      </c>
      <c r="AD341" s="16">
        <f t="shared" si="90"/>
        <v>0</v>
      </c>
      <c r="AE341" s="16">
        <f t="shared" si="91"/>
        <v>0</v>
      </c>
      <c r="AF341" s="19" t="str">
        <f t="shared" si="92"/>
        <v/>
      </c>
      <c r="AG341" s="19" t="str">
        <f t="shared" si="95"/>
        <v/>
      </c>
      <c r="AH341" s="19" t="str">
        <f t="shared" si="93"/>
        <v/>
      </c>
      <c r="AI341" s="16">
        <f t="shared" si="94"/>
        <v>0</v>
      </c>
    </row>
    <row r="342" spans="25:35">
      <c r="Y342">
        <f t="shared" si="86"/>
        <v>8000</v>
      </c>
      <c r="AA342" s="16">
        <f t="shared" si="87"/>
        <v>0</v>
      </c>
      <c r="AB342" s="16">
        <f t="shared" si="88"/>
        <v>0</v>
      </c>
      <c r="AC342" s="16">
        <f t="shared" si="89"/>
        <v>0</v>
      </c>
      <c r="AD342" s="16">
        <f t="shared" si="90"/>
        <v>0</v>
      </c>
      <c r="AE342" s="16">
        <f t="shared" si="91"/>
        <v>0</v>
      </c>
      <c r="AF342" s="19" t="str">
        <f t="shared" si="92"/>
        <v/>
      </c>
      <c r="AG342" s="19" t="str">
        <f t="shared" si="95"/>
        <v/>
      </c>
      <c r="AH342" s="19" t="str">
        <f t="shared" si="93"/>
        <v/>
      </c>
      <c r="AI342" s="16">
        <f t="shared" si="94"/>
        <v>0</v>
      </c>
    </row>
    <row r="343" spans="25:35">
      <c r="Y343">
        <f t="shared" si="86"/>
        <v>8000</v>
      </c>
      <c r="AA343" s="16">
        <f t="shared" si="87"/>
        <v>0</v>
      </c>
      <c r="AB343" s="16">
        <f t="shared" si="88"/>
        <v>0</v>
      </c>
      <c r="AC343" s="16">
        <f t="shared" si="89"/>
        <v>0</v>
      </c>
      <c r="AD343" s="16">
        <f t="shared" si="90"/>
        <v>0</v>
      </c>
      <c r="AE343" s="16">
        <f t="shared" si="91"/>
        <v>0</v>
      </c>
      <c r="AF343" s="19" t="str">
        <f t="shared" si="92"/>
        <v/>
      </c>
      <c r="AG343" s="19" t="str">
        <f t="shared" si="95"/>
        <v/>
      </c>
      <c r="AH343" s="19" t="str">
        <f t="shared" si="93"/>
        <v/>
      </c>
      <c r="AI343" s="16">
        <f t="shared" si="94"/>
        <v>0</v>
      </c>
    </row>
    <row r="344" spans="25:35">
      <c r="Y344">
        <f t="shared" si="86"/>
        <v>8000</v>
      </c>
      <c r="AA344" s="16">
        <f t="shared" si="87"/>
        <v>0</v>
      </c>
      <c r="AB344" s="16">
        <f t="shared" si="88"/>
        <v>0</v>
      </c>
      <c r="AC344" s="16">
        <f t="shared" si="89"/>
        <v>0</v>
      </c>
      <c r="AD344" s="16">
        <f t="shared" si="90"/>
        <v>0</v>
      </c>
      <c r="AE344" s="16">
        <f t="shared" si="91"/>
        <v>0</v>
      </c>
      <c r="AF344" s="19" t="str">
        <f t="shared" si="92"/>
        <v/>
      </c>
      <c r="AG344" s="19" t="str">
        <f t="shared" si="95"/>
        <v/>
      </c>
      <c r="AH344" s="19" t="str">
        <f t="shared" si="93"/>
        <v/>
      </c>
      <c r="AI344" s="16">
        <f t="shared" si="94"/>
        <v>0</v>
      </c>
    </row>
    <row r="345" spans="25:35">
      <c r="Y345">
        <f t="shared" si="86"/>
        <v>8000</v>
      </c>
      <c r="AA345" s="16">
        <f t="shared" si="87"/>
        <v>0</v>
      </c>
      <c r="AB345" s="16">
        <f t="shared" ref="AB345:AB408" si="96">+AA345*B345</f>
        <v>0</v>
      </c>
      <c r="AC345" s="16">
        <f t="shared" si="89"/>
        <v>0</v>
      </c>
      <c r="AD345" s="16">
        <f t="shared" si="90"/>
        <v>0</v>
      </c>
      <c r="AE345" s="16">
        <f t="shared" ref="AE345:AE408" si="97">+AD345*E345</f>
        <v>0</v>
      </c>
      <c r="AF345" s="19" t="str">
        <f t="shared" si="92"/>
        <v/>
      </c>
      <c r="AG345" s="19" t="str">
        <f t="shared" si="95"/>
        <v/>
      </c>
      <c r="AH345" s="19" t="str">
        <f t="shared" si="93"/>
        <v/>
      </c>
      <c r="AI345" s="16">
        <f t="shared" si="94"/>
        <v>0</v>
      </c>
    </row>
    <row r="346" spans="25:35">
      <c r="AG346" s="19">
        <f t="shared" si="95"/>
        <v>0</v>
      </c>
    </row>
  </sheetData>
  <mergeCells count="8">
    <mergeCell ref="B4:M4"/>
    <mergeCell ref="B9:M9"/>
    <mergeCell ref="A13:N13"/>
    <mergeCell ref="A14:B14"/>
    <mergeCell ref="D14:E14"/>
    <mergeCell ref="G14:H14"/>
    <mergeCell ref="J14:K14"/>
    <mergeCell ref="M14:N14"/>
  </mergeCells>
  <conditionalFormatting sqref="B7">
    <cfRule type="cellIs" priority="2" operator="greaterThan">
      <formula>0</formula>
    </cfRule>
  </conditionalFormatting>
  <conditionalFormatting sqref="I7">
    <cfRule type="cellIs" priority="3" operator="greaterThan">
      <formula>0</formula>
    </cfRule>
  </conditionalFormatting>
  <conditionalFormatting sqref="E25:E110">
    <cfRule type="cellIs" priority="4" operator="lessThan">
      <formula>0</formula>
    </cfRule>
    <cfRule type="cellIs" priority="5" operator="equal">
      <formula>0</formula>
    </cfRule>
  </conditionalFormatting>
  <hyperlinks>
    <hyperlink ref="B9" r:id="rId1" display="http://office.microsoft.com/en-001/excel-help/define-and-solve-a-problem-by-using-solver-HP010342416.aspx"/>
  </hyperlinks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77485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Forecasts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</dc:creator>
  <cp:lastModifiedBy>Reid</cp:lastModifiedBy>
  <cp:revision>8</cp:revision>
  <dcterms:created xsi:type="dcterms:W3CDTF">2014-12-25T12:17:29Z</dcterms:created>
  <dcterms:modified xsi:type="dcterms:W3CDTF">2018-12-07T00:36:13Z</dcterms:modified>
</cp:coreProperties>
</file>